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ashiyuasa/Desktop/畜産/P02東海ミート/in(工事関係)/in(建設)/220310_設計書(鈴木先生)/"/>
    </mc:Choice>
  </mc:AlternateContent>
  <xr:revisionPtr revIDLastSave="0" documentId="13_ncr:1_{5BBB4559-A645-F24F-8CB3-760641BCC535}" xr6:coauthVersionLast="47" xr6:coauthVersionMax="47" xr10:uidLastSave="{00000000-0000-0000-0000-000000000000}"/>
  <bookViews>
    <workbookView xWindow="9880" yWindow="2720" windowWidth="28240" windowHeight="15600" tabRatio="861" xr2:uid="{00000000-000D-0000-FFFF-FFFF00000000}"/>
  </bookViews>
  <sheets>
    <sheet name="表紙" sheetId="1" r:id="rId1"/>
    <sheet name="全体" sheetId="13" r:id="rId2"/>
    <sheet name="A-1" sheetId="46" r:id="rId3"/>
    <sheet name="A-2" sheetId="55" r:id="rId4"/>
    <sheet name="A-3" sheetId="56" r:id="rId5"/>
    <sheet name="A-4" sheetId="57" r:id="rId6"/>
    <sheet name="B-1" sheetId="35" r:id="rId7"/>
    <sheet name="B-2" sheetId="58" r:id="rId8"/>
    <sheet name="B-3-①" sheetId="60" r:id="rId9"/>
    <sheet name="B-3-②" sheetId="67" r:id="rId10"/>
    <sheet name="B-3-③" sheetId="68" r:id="rId11"/>
    <sheet name="B-3-④" sheetId="69" r:id="rId12"/>
    <sheet name="B-3-⑤" sheetId="71" r:id="rId13"/>
    <sheet name="B-3-⑥" sheetId="70" r:id="rId14"/>
    <sheet name="B-3-⑦" sheetId="73" r:id="rId15"/>
    <sheet name="B-4" sheetId="79" r:id="rId16"/>
    <sheet name="C-1" sheetId="42" r:id="rId17"/>
    <sheet name="C-2" sheetId="74" r:id="rId18"/>
    <sheet name="C-3" sheetId="75" r:id="rId19"/>
    <sheet name="C-4" sheetId="76" r:id="rId20"/>
    <sheet name="C-5" sheetId="77" r:id="rId21"/>
    <sheet name="C-6" sheetId="78" r:id="rId22"/>
    <sheet name="Sheet1" sheetId="81" r:id="rId23"/>
    <sheet name="Sheet2" sheetId="82" r:id="rId24"/>
  </sheets>
  <definedNames>
    <definedName name="_xlnm.Print_Area" localSheetId="2">'A-1'!$A$1:$I$194</definedName>
    <definedName name="_xlnm.Print_Area" localSheetId="3">'A-2'!$A$1:$I$194</definedName>
    <definedName name="_xlnm.Print_Area" localSheetId="4">'A-3'!$A$1:$I$194</definedName>
    <definedName name="_xlnm.Print_Area" localSheetId="5">'A-4'!$A$1:$I$131</definedName>
    <definedName name="_xlnm.Print_Area" localSheetId="6">'B-1'!$A$1:$I$30</definedName>
    <definedName name="_xlnm.Print_Area" localSheetId="7">'B-2'!$A$1:$I$31</definedName>
    <definedName name="_xlnm.Print_Area" localSheetId="8">'B-3-①'!$A$1:$I$93</definedName>
    <definedName name="_xlnm.Print_Area" localSheetId="9">'B-3-②'!$A$1:$I$93</definedName>
    <definedName name="_xlnm.Print_Area" localSheetId="10">'B-3-③'!$A$1:$I$93</definedName>
    <definedName name="_xlnm.Print_Area" localSheetId="11">'B-3-④'!$A$1:$I$93</definedName>
    <definedName name="_xlnm.Print_Area" localSheetId="12">'B-3-⑤'!$A$1:$I$93</definedName>
    <definedName name="_xlnm.Print_Area" localSheetId="13">'B-3-⑥'!$A$1:$I$93</definedName>
    <definedName name="_xlnm.Print_Area" localSheetId="14">'B-3-⑦'!$A$1:$I$93</definedName>
    <definedName name="_xlnm.Print_Area" localSheetId="15">'B-4'!$A$1:$I$31</definedName>
    <definedName name="_xlnm.Print_Area" localSheetId="1">全体!$A$1:$Y$189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58" l="1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16" i="35"/>
  <c r="H11" i="35"/>
  <c r="H9" i="35"/>
  <c r="H4" i="79" l="1"/>
  <c r="R143" i="13" s="1"/>
  <c r="B4" i="79"/>
  <c r="C4" i="79"/>
  <c r="C3" i="79"/>
  <c r="B3" i="79"/>
  <c r="H10" i="60"/>
  <c r="H10" i="67"/>
  <c r="H39" i="68"/>
  <c r="H39" i="69"/>
  <c r="H39" i="73"/>
  <c r="H39" i="70"/>
  <c r="H10" i="71"/>
  <c r="H129" i="46"/>
  <c r="H99" i="46"/>
  <c r="H98" i="46"/>
  <c r="H69" i="46"/>
  <c r="H71" i="46"/>
  <c r="H72" i="46"/>
  <c r="H73" i="46"/>
  <c r="H6" i="46"/>
  <c r="H7" i="46"/>
  <c r="H8" i="46"/>
  <c r="H9" i="46"/>
  <c r="H10" i="46"/>
  <c r="H11" i="46"/>
  <c r="H12" i="46"/>
  <c r="H125" i="46" l="1"/>
  <c r="H31" i="46"/>
  <c r="H12" i="77"/>
  <c r="H11" i="77"/>
  <c r="H10" i="77"/>
  <c r="H9" i="77"/>
  <c r="H8" i="77"/>
  <c r="H7" i="77"/>
  <c r="H6" i="77"/>
  <c r="R25" i="13"/>
  <c r="C35" i="13"/>
  <c r="H89" i="73"/>
  <c r="H88" i="73"/>
  <c r="H87" i="73"/>
  <c r="H86" i="73"/>
  <c r="H85" i="73"/>
  <c r="H84" i="73"/>
  <c r="H74" i="73"/>
  <c r="H80" i="73"/>
  <c r="H79" i="73"/>
  <c r="H78" i="73"/>
  <c r="H77" i="73"/>
  <c r="H76" i="73"/>
  <c r="H75" i="73"/>
  <c r="B32" i="73"/>
  <c r="B63" i="73" s="1"/>
  <c r="H80" i="70"/>
  <c r="H79" i="70"/>
  <c r="H78" i="70"/>
  <c r="H77" i="70"/>
  <c r="H76" i="70"/>
  <c r="H75" i="70"/>
  <c r="H74" i="70"/>
  <c r="B32" i="70"/>
  <c r="B63" i="70" s="1"/>
  <c r="H80" i="71"/>
  <c r="H79" i="71"/>
  <c r="H78" i="71"/>
  <c r="H77" i="71"/>
  <c r="H76" i="71"/>
  <c r="H75" i="71"/>
  <c r="B32" i="71"/>
  <c r="B32" i="69"/>
  <c r="B32" i="68"/>
  <c r="B32" i="67"/>
  <c r="B63" i="67" s="1"/>
  <c r="B32" i="60"/>
  <c r="B63" i="60" s="1"/>
  <c r="C3" i="73"/>
  <c r="C3" i="70"/>
  <c r="C3" i="71"/>
  <c r="C3" i="69"/>
  <c r="C3" i="68"/>
  <c r="C3" i="67"/>
  <c r="C3" i="60"/>
  <c r="B3" i="73"/>
  <c r="B3" i="70"/>
  <c r="B3" i="71"/>
  <c r="B3" i="69"/>
  <c r="B3" i="68"/>
  <c r="B3" i="67"/>
  <c r="B3" i="60"/>
  <c r="D4" i="77"/>
  <c r="B4" i="35"/>
  <c r="H13" i="78"/>
  <c r="H12" i="78"/>
  <c r="H11" i="78"/>
  <c r="D4" i="78"/>
  <c r="C4" i="78"/>
  <c r="B4" i="78"/>
  <c r="H10" i="78"/>
  <c r="H9" i="78"/>
  <c r="H8" i="78"/>
  <c r="H7" i="78"/>
  <c r="H6" i="78"/>
  <c r="C4" i="77"/>
  <c r="B4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60" i="77"/>
  <c r="H59" i="77"/>
  <c r="H58" i="77"/>
  <c r="H57" i="77"/>
  <c r="H53" i="77"/>
  <c r="H52" i="77"/>
  <c r="H51" i="77"/>
  <c r="H50" i="77"/>
  <c r="H49" i="77"/>
  <c r="H48" i="77"/>
  <c r="H47" i="77"/>
  <c r="H43" i="77"/>
  <c r="H42" i="77"/>
  <c r="H41" i="77"/>
  <c r="H40" i="77"/>
  <c r="H39" i="77"/>
  <c r="H38" i="77"/>
  <c r="H37" i="77"/>
  <c r="B35" i="77"/>
  <c r="B68" i="77" s="1"/>
  <c r="H34" i="77"/>
  <c r="H33" i="77"/>
  <c r="H32" i="77"/>
  <c r="H31" i="77"/>
  <c r="H30" i="77"/>
  <c r="H29" i="77"/>
  <c r="H28" i="77"/>
  <c r="H27" i="77"/>
  <c r="H26" i="77"/>
  <c r="H25" i="77"/>
  <c r="H24" i="77"/>
  <c r="H23" i="77"/>
  <c r="H22" i="77"/>
  <c r="H21" i="77"/>
  <c r="H20" i="77"/>
  <c r="H19" i="77"/>
  <c r="H18" i="77"/>
  <c r="H17" i="77"/>
  <c r="H16" i="77"/>
  <c r="H12" i="76"/>
  <c r="H11" i="76"/>
  <c r="H10" i="76"/>
  <c r="H9" i="76"/>
  <c r="H8" i="76"/>
  <c r="H7" i="76"/>
  <c r="H6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60" i="76"/>
  <c r="H59" i="76"/>
  <c r="H58" i="76"/>
  <c r="H57" i="76"/>
  <c r="H53" i="76"/>
  <c r="H52" i="76"/>
  <c r="H51" i="76"/>
  <c r="H50" i="76"/>
  <c r="H49" i="76"/>
  <c r="H48" i="76"/>
  <c r="H47" i="76"/>
  <c r="H43" i="76"/>
  <c r="H42" i="76"/>
  <c r="H41" i="76"/>
  <c r="H40" i="76"/>
  <c r="H39" i="76"/>
  <c r="H38" i="76"/>
  <c r="H37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D4" i="76"/>
  <c r="C4" i="76"/>
  <c r="B4" i="76"/>
  <c r="B35" i="76"/>
  <c r="B68" i="76" s="1"/>
  <c r="H46" i="75"/>
  <c r="H45" i="75"/>
  <c r="H41" i="75"/>
  <c r="H40" i="75"/>
  <c r="H39" i="75"/>
  <c r="H38" i="75"/>
  <c r="H29" i="75"/>
  <c r="H28" i="75"/>
  <c r="H27" i="75"/>
  <c r="H26" i="75"/>
  <c r="H25" i="75"/>
  <c r="H24" i="75"/>
  <c r="H20" i="75"/>
  <c r="H19" i="75"/>
  <c r="H18" i="75"/>
  <c r="H17" i="75"/>
  <c r="H16" i="75"/>
  <c r="H15" i="75"/>
  <c r="H14" i="75"/>
  <c r="H10" i="75"/>
  <c r="H9" i="75"/>
  <c r="H8" i="75"/>
  <c r="H7" i="75"/>
  <c r="H6" i="75"/>
  <c r="D4" i="75"/>
  <c r="C4" i="75"/>
  <c r="B4" i="75"/>
  <c r="B35" i="75"/>
  <c r="H149" i="74"/>
  <c r="H148" i="74"/>
  <c r="H147" i="74"/>
  <c r="H146" i="74"/>
  <c r="H145" i="74"/>
  <c r="H144" i="74"/>
  <c r="H143" i="74"/>
  <c r="H142" i="74"/>
  <c r="H141" i="74"/>
  <c r="H140" i="74"/>
  <c r="H139" i="74"/>
  <c r="H138" i="74"/>
  <c r="H137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89" i="74"/>
  <c r="H88" i="74"/>
  <c r="H87" i="74"/>
  <c r="H86" i="74"/>
  <c r="H85" i="74"/>
  <c r="D4" i="74"/>
  <c r="C4" i="74"/>
  <c r="B4" i="74"/>
  <c r="B134" i="74"/>
  <c r="H77" i="74"/>
  <c r="H71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3" i="74"/>
  <c r="H42" i="74"/>
  <c r="H41" i="74"/>
  <c r="H40" i="74"/>
  <c r="H39" i="74"/>
  <c r="H38" i="74"/>
  <c r="B35" i="74"/>
  <c r="B68" i="74" s="1"/>
  <c r="H28" i="74"/>
  <c r="H27" i="74"/>
  <c r="H26" i="74"/>
  <c r="H25" i="74"/>
  <c r="H24" i="74"/>
  <c r="H20" i="74"/>
  <c r="H16" i="74"/>
  <c r="H12" i="74"/>
  <c r="H11" i="74"/>
  <c r="H7" i="74"/>
  <c r="H6" i="74"/>
  <c r="H7" i="42"/>
  <c r="H11" i="42"/>
  <c r="H13" i="42" s="1"/>
  <c r="H12" i="42"/>
  <c r="H16" i="42"/>
  <c r="H20" i="42"/>
  <c r="H24" i="42"/>
  <c r="H25" i="42"/>
  <c r="H26" i="42"/>
  <c r="H27" i="42"/>
  <c r="H28" i="42"/>
  <c r="H39" i="42"/>
  <c r="H40" i="42"/>
  <c r="H41" i="42"/>
  <c r="H42" i="42"/>
  <c r="H43" i="42"/>
  <c r="H44" i="42"/>
  <c r="H48" i="42"/>
  <c r="H49" i="42"/>
  <c r="H50" i="42"/>
  <c r="H51" i="42"/>
  <c r="H52" i="42"/>
  <c r="H53" i="42"/>
  <c r="H54" i="42"/>
  <c r="H55" i="42"/>
  <c r="H56" i="42"/>
  <c r="H57" i="42"/>
  <c r="H58" i="42"/>
  <c r="H59" i="42"/>
  <c r="H60" i="42"/>
  <c r="H61" i="42"/>
  <c r="H62" i="42"/>
  <c r="H72" i="42"/>
  <c r="H78" i="42"/>
  <c r="H86" i="42"/>
  <c r="H87" i="42"/>
  <c r="H88" i="42"/>
  <c r="H89" i="42"/>
  <c r="H90" i="42"/>
  <c r="H95" i="42"/>
  <c r="H98" i="42"/>
  <c r="H99" i="42"/>
  <c r="H100" i="42"/>
  <c r="H107" i="42"/>
  <c r="H108" i="42"/>
  <c r="H109" i="42"/>
  <c r="H126" i="42"/>
  <c r="H127" i="42"/>
  <c r="H128" i="42"/>
  <c r="H129" i="42"/>
  <c r="H149" i="42"/>
  <c r="H150" i="42"/>
  <c r="H138" i="42"/>
  <c r="H139" i="42"/>
  <c r="H140" i="42"/>
  <c r="H141" i="42"/>
  <c r="H142" i="42"/>
  <c r="H143" i="42"/>
  <c r="H144" i="42"/>
  <c r="H145" i="42"/>
  <c r="H146" i="42"/>
  <c r="H125" i="42"/>
  <c r="H124" i="42"/>
  <c r="H123" i="42"/>
  <c r="H122" i="42"/>
  <c r="H113" i="42"/>
  <c r="H97" i="42"/>
  <c r="H96" i="42"/>
  <c r="H94" i="42"/>
  <c r="H6" i="42"/>
  <c r="D4" i="42"/>
  <c r="C4" i="42"/>
  <c r="B4" i="42"/>
  <c r="C25" i="13"/>
  <c r="D3" i="73"/>
  <c r="D3" i="70"/>
  <c r="D3" i="71"/>
  <c r="D3" i="69"/>
  <c r="D3" i="68"/>
  <c r="D3" i="67"/>
  <c r="D3" i="60"/>
  <c r="H54" i="67"/>
  <c r="H37" i="73"/>
  <c r="H36" i="73"/>
  <c r="H35" i="73"/>
  <c r="H42" i="73"/>
  <c r="H43" i="73"/>
  <c r="H44" i="73"/>
  <c r="H46" i="73"/>
  <c r="H45" i="73"/>
  <c r="H70" i="73"/>
  <c r="H69" i="73"/>
  <c r="H68" i="73"/>
  <c r="H67" i="73"/>
  <c r="H66" i="73"/>
  <c r="H41" i="73"/>
  <c r="H40" i="73"/>
  <c r="H38" i="73"/>
  <c r="H15" i="73"/>
  <c r="H14" i="73"/>
  <c r="H13" i="73"/>
  <c r="H12" i="73"/>
  <c r="H11" i="73"/>
  <c r="H10" i="73"/>
  <c r="H9" i="73"/>
  <c r="H8" i="73"/>
  <c r="H7" i="73"/>
  <c r="H6" i="73"/>
  <c r="H5" i="73"/>
  <c r="H44" i="70"/>
  <c r="H43" i="70"/>
  <c r="H42" i="70"/>
  <c r="H41" i="70"/>
  <c r="H40" i="70"/>
  <c r="H38" i="70"/>
  <c r="H37" i="70"/>
  <c r="H36" i="70"/>
  <c r="H35" i="70"/>
  <c r="H12" i="70"/>
  <c r="H55" i="67"/>
  <c r="H71" i="71"/>
  <c r="H70" i="71"/>
  <c r="H69" i="71"/>
  <c r="H68" i="71"/>
  <c r="H67" i="71"/>
  <c r="H66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B63" i="71"/>
  <c r="H21" i="71"/>
  <c r="H20" i="71"/>
  <c r="H19" i="71"/>
  <c r="H18" i="71"/>
  <c r="H17" i="71"/>
  <c r="H16" i="71"/>
  <c r="H15" i="71"/>
  <c r="H14" i="71"/>
  <c r="H13" i="71"/>
  <c r="H12" i="71"/>
  <c r="H11" i="71"/>
  <c r="H9" i="71"/>
  <c r="H8" i="71"/>
  <c r="H7" i="71"/>
  <c r="H6" i="71"/>
  <c r="H5" i="71"/>
  <c r="H70" i="70"/>
  <c r="H69" i="70"/>
  <c r="H68" i="70"/>
  <c r="H67" i="70"/>
  <c r="H66" i="70"/>
  <c r="H15" i="70"/>
  <c r="H14" i="70"/>
  <c r="H13" i="70"/>
  <c r="H11" i="70"/>
  <c r="H10" i="70"/>
  <c r="H9" i="70"/>
  <c r="H8" i="70"/>
  <c r="H7" i="70"/>
  <c r="H6" i="70"/>
  <c r="H5" i="70"/>
  <c r="H71" i="69"/>
  <c r="H70" i="69"/>
  <c r="H69" i="69"/>
  <c r="H68" i="69"/>
  <c r="H67" i="69"/>
  <c r="H66" i="69"/>
  <c r="H57" i="69"/>
  <c r="H56" i="69"/>
  <c r="H55" i="69"/>
  <c r="H54" i="69"/>
  <c r="H53" i="69"/>
  <c r="H52" i="69"/>
  <c r="H51" i="69"/>
  <c r="H50" i="69"/>
  <c r="H49" i="69"/>
  <c r="H48" i="69"/>
  <c r="H47" i="69"/>
  <c r="H46" i="69"/>
  <c r="H45" i="69"/>
  <c r="H44" i="69"/>
  <c r="H43" i="69"/>
  <c r="H42" i="69"/>
  <c r="H41" i="69"/>
  <c r="H40" i="69"/>
  <c r="H38" i="69"/>
  <c r="H37" i="69"/>
  <c r="H36" i="69"/>
  <c r="H35" i="69"/>
  <c r="H25" i="69"/>
  <c r="H24" i="69"/>
  <c r="H23" i="69"/>
  <c r="H22" i="69"/>
  <c r="H21" i="69"/>
  <c r="H20" i="69"/>
  <c r="H19" i="69"/>
  <c r="H18" i="69"/>
  <c r="H17" i="69"/>
  <c r="H16" i="69"/>
  <c r="H15" i="69"/>
  <c r="H14" i="69"/>
  <c r="H13" i="69"/>
  <c r="H12" i="69"/>
  <c r="H11" i="69"/>
  <c r="H10" i="69"/>
  <c r="H9" i="69"/>
  <c r="H8" i="69"/>
  <c r="H7" i="69"/>
  <c r="H6" i="69"/>
  <c r="H5" i="69"/>
  <c r="B63" i="69"/>
  <c r="H71" i="68"/>
  <c r="H70" i="68"/>
  <c r="H69" i="68"/>
  <c r="H68" i="68"/>
  <c r="H67" i="68"/>
  <c r="H66" i="68"/>
  <c r="H57" i="68"/>
  <c r="H56" i="68"/>
  <c r="H55" i="68"/>
  <c r="H54" i="68"/>
  <c r="H53" i="68"/>
  <c r="H52" i="68"/>
  <c r="H51" i="68"/>
  <c r="H50" i="68"/>
  <c r="H49" i="68"/>
  <c r="H48" i="68"/>
  <c r="H47" i="68"/>
  <c r="H46" i="68"/>
  <c r="H45" i="68"/>
  <c r="H44" i="68"/>
  <c r="H43" i="68"/>
  <c r="H42" i="68"/>
  <c r="H41" i="68"/>
  <c r="H40" i="68"/>
  <c r="H38" i="68"/>
  <c r="H37" i="68"/>
  <c r="H36" i="68"/>
  <c r="H35" i="68"/>
  <c r="H25" i="68"/>
  <c r="H24" i="68"/>
  <c r="H23" i="68"/>
  <c r="H22" i="68"/>
  <c r="H21" i="68"/>
  <c r="H20" i="68"/>
  <c r="H19" i="68"/>
  <c r="H18" i="68"/>
  <c r="H17" i="68"/>
  <c r="H16" i="68"/>
  <c r="H15" i="68"/>
  <c r="H14" i="68"/>
  <c r="H13" i="68"/>
  <c r="H12" i="68"/>
  <c r="H11" i="68"/>
  <c r="H10" i="68"/>
  <c r="H9" i="68"/>
  <c r="H8" i="68"/>
  <c r="H7" i="68"/>
  <c r="H6" i="68"/>
  <c r="H5" i="68"/>
  <c r="B63" i="68"/>
  <c r="H71" i="67"/>
  <c r="H70" i="67"/>
  <c r="H69" i="67"/>
  <c r="H68" i="67"/>
  <c r="H67" i="67"/>
  <c r="H66" i="67"/>
  <c r="H53" i="67"/>
  <c r="H52" i="67"/>
  <c r="H51" i="67"/>
  <c r="H50" i="67"/>
  <c r="H49" i="67"/>
  <c r="H48" i="67"/>
  <c r="H47" i="67"/>
  <c r="H46" i="67"/>
  <c r="H45" i="67"/>
  <c r="H44" i="67"/>
  <c r="H43" i="67"/>
  <c r="H42" i="67"/>
  <c r="H41" i="67"/>
  <c r="H40" i="67"/>
  <c r="H39" i="67"/>
  <c r="H38" i="67"/>
  <c r="H37" i="67"/>
  <c r="H36" i="67"/>
  <c r="H35" i="67"/>
  <c r="H25" i="67"/>
  <c r="H24" i="67"/>
  <c r="H23" i="67"/>
  <c r="H22" i="67"/>
  <c r="H21" i="67"/>
  <c r="H20" i="67"/>
  <c r="H19" i="67"/>
  <c r="H18" i="67"/>
  <c r="H17" i="67"/>
  <c r="H16" i="67"/>
  <c r="H15" i="67"/>
  <c r="H14" i="67"/>
  <c r="H13" i="67"/>
  <c r="H12" i="67"/>
  <c r="H11" i="67"/>
  <c r="H9" i="67"/>
  <c r="H8" i="67"/>
  <c r="H7" i="67"/>
  <c r="H6" i="67"/>
  <c r="H5" i="67"/>
  <c r="H66" i="60"/>
  <c r="H67" i="60"/>
  <c r="H68" i="60"/>
  <c r="H69" i="60"/>
  <c r="H70" i="60"/>
  <c r="H71" i="60"/>
  <c r="H56" i="60"/>
  <c r="H57" i="60"/>
  <c r="H55" i="60"/>
  <c r="H54" i="60"/>
  <c r="H53" i="60"/>
  <c r="H52" i="60"/>
  <c r="H51" i="60"/>
  <c r="H50" i="60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9" i="60"/>
  <c r="H8" i="60"/>
  <c r="H7" i="60"/>
  <c r="H6" i="60"/>
  <c r="H5" i="60"/>
  <c r="C135" i="13"/>
  <c r="C134" i="13"/>
  <c r="R76" i="13"/>
  <c r="C4" i="58"/>
  <c r="B4" i="58"/>
  <c r="C3" i="58"/>
  <c r="B3" i="58"/>
  <c r="H24" i="35"/>
  <c r="H23" i="35"/>
  <c r="H22" i="35"/>
  <c r="C4" i="35"/>
  <c r="C3" i="35"/>
  <c r="B3" i="35"/>
  <c r="H66" i="57"/>
  <c r="H67" i="57"/>
  <c r="H68" i="57"/>
  <c r="H69" i="57"/>
  <c r="H6" i="57"/>
  <c r="C4" i="57"/>
  <c r="B4" i="57"/>
  <c r="B4" i="56"/>
  <c r="H103" i="56"/>
  <c r="H102" i="56"/>
  <c r="H101" i="56"/>
  <c r="H100" i="56"/>
  <c r="H98" i="56"/>
  <c r="B4" i="55"/>
  <c r="B4" i="46"/>
  <c r="C4" i="46"/>
  <c r="H67" i="55"/>
  <c r="H68" i="55"/>
  <c r="H43" i="55"/>
  <c r="H44" i="55"/>
  <c r="H42" i="55"/>
  <c r="H41" i="55"/>
  <c r="H40" i="55"/>
  <c r="H39" i="55"/>
  <c r="H38" i="55"/>
  <c r="H37" i="55"/>
  <c r="H36" i="55"/>
  <c r="H35" i="55"/>
  <c r="H109" i="57"/>
  <c r="H108" i="57"/>
  <c r="H107" i="57"/>
  <c r="H106" i="57"/>
  <c r="H105" i="57"/>
  <c r="H104" i="57"/>
  <c r="H103" i="57"/>
  <c r="H102" i="57"/>
  <c r="H59" i="57"/>
  <c r="H58" i="57"/>
  <c r="H57" i="57"/>
  <c r="H56" i="57"/>
  <c r="H55" i="57"/>
  <c r="H54" i="57"/>
  <c r="H53" i="57"/>
  <c r="H52" i="57"/>
  <c r="H51" i="57"/>
  <c r="H50" i="57"/>
  <c r="H49" i="57"/>
  <c r="H48" i="57"/>
  <c r="H47" i="57"/>
  <c r="H46" i="57"/>
  <c r="H45" i="57"/>
  <c r="H44" i="57"/>
  <c r="H43" i="57"/>
  <c r="H42" i="57"/>
  <c r="H41" i="57"/>
  <c r="H40" i="57"/>
  <c r="H39" i="57"/>
  <c r="H38" i="57"/>
  <c r="H37" i="57"/>
  <c r="H36" i="57"/>
  <c r="H35" i="57"/>
  <c r="C34" i="57"/>
  <c r="B34" i="57"/>
  <c r="B32" i="57"/>
  <c r="B63" i="57" s="1"/>
  <c r="B99" i="57" s="1"/>
  <c r="H11" i="57"/>
  <c r="H10" i="57"/>
  <c r="H9" i="57"/>
  <c r="H8" i="57"/>
  <c r="H7" i="57"/>
  <c r="C3" i="57"/>
  <c r="B3" i="57"/>
  <c r="H178" i="56"/>
  <c r="H177" i="56"/>
  <c r="H176" i="56"/>
  <c r="H175" i="56"/>
  <c r="H174" i="56"/>
  <c r="H173" i="56"/>
  <c r="H172" i="56"/>
  <c r="H171" i="56"/>
  <c r="H170" i="56"/>
  <c r="H169" i="56"/>
  <c r="H168" i="56"/>
  <c r="H167" i="56"/>
  <c r="H166" i="56"/>
  <c r="H165" i="56"/>
  <c r="H132" i="56"/>
  <c r="H131" i="56"/>
  <c r="H130" i="56"/>
  <c r="H129" i="56"/>
  <c r="H99" i="56"/>
  <c r="H65" i="56"/>
  <c r="H62" i="56"/>
  <c r="H61" i="56"/>
  <c r="H60" i="56"/>
  <c r="H59" i="56"/>
  <c r="H58" i="56"/>
  <c r="H57" i="56"/>
  <c r="H56" i="56"/>
  <c r="H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36" i="56"/>
  <c r="H35" i="56"/>
  <c r="C34" i="56"/>
  <c r="B34" i="56"/>
  <c r="B32" i="56"/>
  <c r="B63" i="56" s="1"/>
  <c r="B95" i="56" s="1"/>
  <c r="H10" i="56"/>
  <c r="H9" i="56"/>
  <c r="H8" i="56"/>
  <c r="H7" i="56"/>
  <c r="H6" i="56"/>
  <c r="C3" i="56"/>
  <c r="B3" i="56"/>
  <c r="H182" i="55"/>
  <c r="H181" i="55"/>
  <c r="H180" i="55"/>
  <c r="H179" i="55"/>
  <c r="H178" i="55"/>
  <c r="H177" i="55"/>
  <c r="H176" i="55"/>
  <c r="H175" i="55"/>
  <c r="H174" i="55"/>
  <c r="H173" i="55"/>
  <c r="H172" i="55"/>
  <c r="H171" i="55"/>
  <c r="H170" i="55"/>
  <c r="H169" i="55"/>
  <c r="H168" i="55"/>
  <c r="H167" i="55"/>
  <c r="H166" i="55"/>
  <c r="H165" i="55"/>
  <c r="H134" i="55"/>
  <c r="H133" i="55"/>
  <c r="H132" i="55"/>
  <c r="H131" i="55"/>
  <c r="H130" i="55"/>
  <c r="H129" i="55"/>
  <c r="H99" i="55"/>
  <c r="H98" i="55"/>
  <c r="H71" i="55"/>
  <c r="H70" i="55"/>
  <c r="H69" i="55"/>
  <c r="H66" i="55"/>
  <c r="H65" i="55"/>
  <c r="H62" i="55"/>
  <c r="H61" i="55"/>
  <c r="H60" i="55"/>
  <c r="H59" i="55"/>
  <c r="H58" i="55"/>
  <c r="H57" i="55"/>
  <c r="H56" i="55"/>
  <c r="H55" i="55"/>
  <c r="H54" i="55"/>
  <c r="H53" i="55"/>
  <c r="H52" i="55"/>
  <c r="H51" i="55"/>
  <c r="H50" i="55"/>
  <c r="H49" i="55"/>
  <c r="H48" i="55"/>
  <c r="H47" i="55"/>
  <c r="H46" i="55"/>
  <c r="H45" i="55"/>
  <c r="C34" i="55"/>
  <c r="B34" i="55"/>
  <c r="B32" i="55"/>
  <c r="B63" i="55" s="1"/>
  <c r="B95" i="55" s="1"/>
  <c r="H12" i="55"/>
  <c r="H11" i="55"/>
  <c r="H10" i="55"/>
  <c r="H9" i="55"/>
  <c r="H8" i="55"/>
  <c r="H7" i="55"/>
  <c r="H6" i="55"/>
  <c r="C3" i="55"/>
  <c r="B3" i="55"/>
  <c r="H166" i="46"/>
  <c r="H182" i="46"/>
  <c r="H181" i="46"/>
  <c r="H180" i="46"/>
  <c r="H179" i="46"/>
  <c r="H178" i="46"/>
  <c r="H177" i="46"/>
  <c r="H176" i="46"/>
  <c r="H175" i="46"/>
  <c r="H174" i="46"/>
  <c r="H173" i="46"/>
  <c r="H172" i="46"/>
  <c r="H171" i="46"/>
  <c r="H170" i="46"/>
  <c r="H169" i="46"/>
  <c r="H168" i="46"/>
  <c r="H167" i="46"/>
  <c r="H165" i="46"/>
  <c r="H134" i="46"/>
  <c r="H44" i="46"/>
  <c r="H21" i="42" l="1"/>
  <c r="H47" i="75"/>
  <c r="H34" i="78"/>
  <c r="R168" i="13" s="1"/>
  <c r="R35" i="13" s="1"/>
  <c r="H44" i="76"/>
  <c r="H11" i="75"/>
  <c r="H101" i="42"/>
  <c r="H91" i="42"/>
  <c r="H45" i="42"/>
  <c r="H8" i="42"/>
  <c r="H22" i="71"/>
  <c r="H58" i="69"/>
  <c r="H72" i="68"/>
  <c r="H58" i="60"/>
  <c r="H97" i="57"/>
  <c r="R105" i="13" s="1"/>
  <c r="H31" i="58"/>
  <c r="R134" i="13" s="1"/>
  <c r="H26" i="67"/>
  <c r="H72" i="67"/>
  <c r="H72" i="69"/>
  <c r="H71" i="70"/>
  <c r="H42" i="75"/>
  <c r="H58" i="68"/>
  <c r="H26" i="69"/>
  <c r="H63" i="42"/>
  <c r="H29" i="42"/>
  <c r="H160" i="55"/>
  <c r="R85" i="13" s="1"/>
  <c r="H26" i="60"/>
  <c r="H72" i="60"/>
  <c r="H26" i="68"/>
  <c r="H54" i="77"/>
  <c r="H54" i="76"/>
  <c r="H62" i="57"/>
  <c r="R104" i="13" s="1"/>
  <c r="H47" i="73"/>
  <c r="H21" i="75"/>
  <c r="H125" i="55"/>
  <c r="R84" i="13" s="1"/>
  <c r="H71" i="73"/>
  <c r="H85" i="76"/>
  <c r="H85" i="77"/>
  <c r="H47" i="71"/>
  <c r="H72" i="71"/>
  <c r="H81" i="70"/>
  <c r="H31" i="55"/>
  <c r="H81" i="73"/>
  <c r="H16" i="70"/>
  <c r="H90" i="73"/>
  <c r="H194" i="46"/>
  <c r="R78" i="13" s="1"/>
  <c r="H94" i="55"/>
  <c r="R83" i="13" s="1"/>
  <c r="H45" i="70"/>
  <c r="H61" i="76"/>
  <c r="H13" i="76"/>
  <c r="H61" i="77"/>
  <c r="H81" i="71"/>
  <c r="H16" i="73"/>
  <c r="H30" i="75"/>
  <c r="H44" i="77"/>
  <c r="H13" i="77"/>
  <c r="H150" i="74"/>
  <c r="H121" i="74"/>
  <c r="H90" i="74"/>
  <c r="H29" i="74"/>
  <c r="H13" i="74"/>
  <c r="H62" i="74"/>
  <c r="H8" i="74"/>
  <c r="H21" i="74"/>
  <c r="H82" i="74"/>
  <c r="H44" i="74"/>
  <c r="H83" i="42"/>
  <c r="H58" i="67"/>
  <c r="H57" i="67"/>
  <c r="H56" i="67"/>
  <c r="H131" i="57"/>
  <c r="R106" i="13" s="1"/>
  <c r="H31" i="57"/>
  <c r="R103" i="13" s="1"/>
  <c r="H125" i="56"/>
  <c r="R92" i="13" s="1"/>
  <c r="H160" i="56"/>
  <c r="R93" i="13" s="1"/>
  <c r="H194" i="56"/>
  <c r="R94" i="13" s="1"/>
  <c r="H94" i="56"/>
  <c r="R91" i="13" s="1"/>
  <c r="H31" i="56"/>
  <c r="R90" i="13" s="1"/>
  <c r="H194" i="55"/>
  <c r="R86" i="13" s="1"/>
  <c r="R82" i="13"/>
  <c r="B126" i="56"/>
  <c r="B162" i="56"/>
  <c r="B126" i="55"/>
  <c r="B162" i="55"/>
  <c r="H93" i="68" l="1"/>
  <c r="R138" i="13" s="1"/>
  <c r="R107" i="13"/>
  <c r="R17" i="13" s="1"/>
  <c r="H67" i="75"/>
  <c r="R165" i="13" s="1"/>
  <c r="R32" i="13" s="1"/>
  <c r="H93" i="71"/>
  <c r="R140" i="13" s="1"/>
  <c r="H93" i="69"/>
  <c r="R139" i="13" s="1"/>
  <c r="H93" i="60"/>
  <c r="R136" i="13" s="1"/>
  <c r="H59" i="67"/>
  <c r="H93" i="67" s="1"/>
  <c r="R137" i="13" s="1"/>
  <c r="H100" i="76"/>
  <c r="H93" i="70"/>
  <c r="R141" i="13" s="1"/>
  <c r="H100" i="77"/>
  <c r="R167" i="13" s="1"/>
  <c r="R34" i="13" s="1"/>
  <c r="H93" i="73"/>
  <c r="R142" i="13" s="1"/>
  <c r="H165" i="74"/>
  <c r="R164" i="13" s="1"/>
  <c r="R166" i="13" l="1"/>
  <c r="R33" i="13" s="1"/>
  <c r="R135" i="13"/>
  <c r="R24" i="13" s="1"/>
  <c r="H62" i="46" l="1"/>
  <c r="H56" i="46"/>
  <c r="H52" i="46" l="1"/>
  <c r="H133" i="46" l="1"/>
  <c r="H132" i="46"/>
  <c r="H131" i="46"/>
  <c r="H130" i="46"/>
  <c r="H70" i="46"/>
  <c r="H68" i="46"/>
  <c r="H67" i="46"/>
  <c r="H66" i="46"/>
  <c r="H65" i="46"/>
  <c r="H61" i="46"/>
  <c r="H60" i="46"/>
  <c r="H59" i="46"/>
  <c r="H58" i="46"/>
  <c r="H57" i="46"/>
  <c r="H55" i="46"/>
  <c r="H54" i="46"/>
  <c r="H53" i="46"/>
  <c r="H51" i="46"/>
  <c r="H50" i="46"/>
  <c r="H49" i="46"/>
  <c r="H48" i="46"/>
  <c r="H47" i="46"/>
  <c r="H46" i="46"/>
  <c r="H45" i="46"/>
  <c r="H43" i="46"/>
  <c r="H42" i="46"/>
  <c r="H41" i="46"/>
  <c r="H40" i="46"/>
  <c r="H39" i="46"/>
  <c r="H38" i="46"/>
  <c r="H37" i="46"/>
  <c r="H36" i="46"/>
  <c r="H35" i="46"/>
  <c r="C34" i="46"/>
  <c r="B34" i="46"/>
  <c r="B32" i="46"/>
  <c r="B63" i="46" s="1"/>
  <c r="B95" i="46" s="1"/>
  <c r="R74" i="13"/>
  <c r="C3" i="46"/>
  <c r="B3" i="46"/>
  <c r="H160" i="46" l="1"/>
  <c r="R77" i="13" s="1"/>
  <c r="H94" i="46"/>
  <c r="R75" i="13" s="1"/>
  <c r="R87" i="13"/>
  <c r="B126" i="46"/>
  <c r="B162" i="46"/>
  <c r="R79" i="13" l="1"/>
  <c r="R14" i="13" s="1"/>
  <c r="R15" i="13"/>
  <c r="H121" i="42"/>
  <c r="H120" i="42"/>
  <c r="H119" i="42"/>
  <c r="H118" i="42"/>
  <c r="H117" i="42"/>
  <c r="H116" i="42"/>
  <c r="H115" i="42"/>
  <c r="H114" i="42"/>
  <c r="H106" i="42"/>
  <c r="H105" i="42"/>
  <c r="H110" i="42" s="1"/>
  <c r="H130" i="42" l="1"/>
  <c r="R95" i="13"/>
  <c r="H148" i="42"/>
  <c r="H147" i="42"/>
  <c r="H151" i="42" l="1"/>
  <c r="R129" i="13"/>
  <c r="R16" i="13"/>
  <c r="R18" i="13" s="1"/>
  <c r="H164" i="42" l="1"/>
  <c r="R163" i="13" s="1"/>
  <c r="B135" i="42"/>
  <c r="B36" i="42"/>
  <c r="B69" i="42" s="1"/>
  <c r="R30" i="13" l="1"/>
  <c r="R189" i="13"/>
  <c r="H21" i="35" l="1"/>
  <c r="H20" i="35"/>
  <c r="H19" i="35"/>
  <c r="H18" i="35"/>
  <c r="H17" i="35"/>
  <c r="H15" i="35"/>
  <c r="H14" i="35"/>
  <c r="H13" i="35"/>
  <c r="H12" i="35"/>
  <c r="H10" i="35"/>
  <c r="H8" i="35"/>
  <c r="H7" i="35"/>
  <c r="H6" i="35"/>
  <c r="H5" i="35" l="1"/>
  <c r="H30" i="35" s="1"/>
  <c r="R133" i="13" l="1"/>
  <c r="R22" i="13" s="1"/>
  <c r="R23" i="13"/>
  <c r="B160" i="13"/>
  <c r="R26" i="13" l="1"/>
  <c r="R159" i="13"/>
  <c r="C162" i="13"/>
  <c r="B162" i="13"/>
  <c r="C132" i="13"/>
  <c r="B132" i="13"/>
  <c r="C89" i="13"/>
  <c r="C4" i="56" s="1"/>
  <c r="C81" i="13"/>
  <c r="C4" i="55" s="1"/>
  <c r="C3" i="74" l="1"/>
  <c r="C3" i="76"/>
  <c r="C3" i="78"/>
  <c r="C3" i="42"/>
  <c r="C3" i="77"/>
  <c r="C3" i="75"/>
  <c r="B3" i="74"/>
  <c r="B3" i="76"/>
  <c r="B3" i="78"/>
  <c r="B3" i="42"/>
  <c r="B3" i="75"/>
  <c r="B3" i="77"/>
  <c r="R31" i="13" l="1"/>
  <c r="R36" i="13" l="1"/>
  <c r="R38" i="13" l="1"/>
  <c r="R66" i="13" s="1"/>
  <c r="R64" i="13" l="1"/>
  <c r="R65" i="13" s="1"/>
  <c r="R67" i="13" l="1"/>
  <c r="J8" i="13"/>
  <c r="R68" i="13" l="1"/>
  <c r="J6" i="13" s="1"/>
</calcChain>
</file>

<file path=xl/sharedStrings.xml><?xml version="1.0" encoding="utf-8"?>
<sst xmlns="http://schemas.openxmlformats.org/spreadsheetml/2006/main" count="3276" uniqueCount="652">
  <si>
    <t>名　　称</t>
    <rPh sb="0" eb="1">
      <t>メイ</t>
    </rPh>
    <rPh sb="3" eb="4">
      <t>ショウ</t>
    </rPh>
    <phoneticPr fontId="1"/>
  </si>
  <si>
    <t>摘　要</t>
    <rPh sb="0" eb="1">
      <t>テキ</t>
    </rPh>
    <rPh sb="2" eb="3">
      <t>ヨウ</t>
    </rPh>
    <phoneticPr fontId="1"/>
  </si>
  <si>
    <t>数　量</t>
    <rPh sb="0" eb="1">
      <t>カズ</t>
    </rPh>
    <rPh sb="2" eb="3">
      <t>リョウ</t>
    </rPh>
    <phoneticPr fontId="1"/>
  </si>
  <si>
    <t>金　　額</t>
    <rPh sb="0" eb="1">
      <t>キン</t>
    </rPh>
    <rPh sb="3" eb="4">
      <t>ガク</t>
    </rPh>
    <phoneticPr fontId="1"/>
  </si>
  <si>
    <t>備　考</t>
    <rPh sb="0" eb="1">
      <t>ビ</t>
    </rPh>
    <rPh sb="2" eb="3">
      <t>コウ</t>
    </rPh>
    <phoneticPr fontId="1"/>
  </si>
  <si>
    <t>（種目別内訳）</t>
    <rPh sb="1" eb="3">
      <t>シュモク</t>
    </rPh>
    <rPh sb="3" eb="4">
      <t>ベツ</t>
    </rPh>
    <rPh sb="4" eb="6">
      <t>ウチワケ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</si>
  <si>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</si>
  <si>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</si>
  <si>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式</t>
    <rPh sb="0" eb="1">
      <t>シキ</t>
    </rPh>
    <phoneticPr fontId="1"/>
  </si>
  <si>
    <t>Ｂ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</si>
  <si>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</si>
  <si>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</si>
  <si>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</si>
  <si>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</si>
  <si>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</si>
  <si>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</si>
  <si>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</si>
  <si>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</si>
  <si>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田原市池尻町下り瀬古75番地3</t>
    <rPh sb="0" eb="3">
      <t>タハラシ</t>
    </rPh>
    <rPh sb="3" eb="6">
      <t>イケシリチョウ</t>
    </rPh>
    <rPh sb="6" eb="7">
      <t>クダ</t>
    </rPh>
    <rPh sb="8" eb="10">
      <t>セコ</t>
    </rPh>
    <rPh sb="12" eb="14">
      <t>バンチ</t>
    </rPh>
    <phoneticPr fontId="1"/>
  </si>
  <si>
    <t>鈴木設計1級建築士事務所</t>
    <rPh sb="0" eb="2">
      <t>スズキ</t>
    </rPh>
    <rPh sb="2" eb="4">
      <t>セッケイ</t>
    </rPh>
    <rPh sb="5" eb="6">
      <t>キュウ</t>
    </rPh>
    <rPh sb="6" eb="9">
      <t>ケンチクシ</t>
    </rPh>
    <rPh sb="9" eb="11">
      <t>ジム</t>
    </rPh>
    <rPh sb="11" eb="12">
      <t>ショ</t>
    </rPh>
    <phoneticPr fontId="1"/>
  </si>
  <si>
    <t>1級建築士　　鈴木強</t>
    <rPh sb="1" eb="2">
      <t>キュウ</t>
    </rPh>
    <rPh sb="2" eb="5">
      <t>ケンチクシ</t>
    </rPh>
    <rPh sb="7" eb="9">
      <t>スズキ</t>
    </rPh>
    <rPh sb="9" eb="10">
      <t>ツヨシ</t>
    </rPh>
    <phoneticPr fontId="1"/>
  </si>
  <si>
    <t>電話・FAX　0531-45-3147</t>
    <rPh sb="0" eb="2">
      <t>デンワ</t>
    </rPh>
    <phoneticPr fontId="1"/>
  </si>
  <si>
    <t>Ａ</t>
    <phoneticPr fontId="1"/>
  </si>
  <si>
    <t>計</t>
    <rPh sb="0" eb="1">
      <t>ケイ</t>
    </rPh>
    <phoneticPr fontId="1"/>
  </si>
  <si>
    <t>機械・給排水設備工事</t>
    <rPh sb="0" eb="2">
      <t>キカイ</t>
    </rPh>
    <rPh sb="3" eb="4">
      <t>キュウ</t>
    </rPh>
    <rPh sb="4" eb="6">
      <t>ハイスイ</t>
    </rPh>
    <rPh sb="6" eb="8">
      <t>セツビ</t>
    </rPh>
    <rPh sb="8" eb="10">
      <t>コウジ</t>
    </rPh>
    <phoneticPr fontId="1"/>
  </si>
  <si>
    <t>共通費</t>
    <rPh sb="0" eb="2">
      <t>キョウツウ</t>
    </rPh>
    <rPh sb="2" eb="3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</si>
  <si>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</si>
  <si>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</si>
  <si>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</si>
  <si>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建築工事</t>
    <rPh sb="0" eb="2">
      <t>ケンチク</t>
    </rPh>
    <rPh sb="2" eb="4">
      <t>コウジ</t>
    </rPh>
    <phoneticPr fontId="1"/>
  </si>
  <si>
    <t>Ｃ</t>
    <phoneticPr fontId="1"/>
  </si>
  <si>
    <t>合　　計</t>
    <rPh sb="0" eb="1">
      <t>ゴウ</t>
    </rPh>
    <rPh sb="3" eb="4">
      <t>ケイ</t>
    </rPh>
    <phoneticPr fontId="1"/>
  </si>
  <si>
    <t>直接工事費</t>
    <rPh sb="0" eb="2">
      <t>チョクセツ</t>
    </rPh>
    <rPh sb="2" eb="5">
      <t>コウジヒ</t>
    </rPh>
    <phoneticPr fontId="1"/>
  </si>
  <si>
    <t>（税込み）</t>
    <rPh sb="1" eb="3">
      <t>ゼイコ</t>
    </rPh>
    <phoneticPr fontId="1"/>
  </si>
  <si>
    <t>（税抜き）</t>
    <rPh sb="1" eb="2">
      <t>ゼイ</t>
    </rPh>
    <rPh sb="2" eb="3">
      <t>ヌ</t>
    </rPh>
    <phoneticPr fontId="1"/>
  </si>
  <si>
    <t>直接工事費　計</t>
    <rPh sb="0" eb="2">
      <t>チョクセツ</t>
    </rPh>
    <rPh sb="2" eb="5">
      <t>コウジヒ</t>
    </rPh>
    <rPh sb="6" eb="7">
      <t>ケイ</t>
    </rPh>
    <phoneticPr fontId="1"/>
  </si>
  <si>
    <t>直接仮設工事</t>
    <rPh sb="0" eb="2">
      <t>チョクセツ</t>
    </rPh>
    <rPh sb="2" eb="4">
      <t>カセツ</t>
    </rPh>
    <rPh sb="4" eb="6">
      <t>コウジ</t>
    </rPh>
    <phoneticPr fontId="1"/>
  </si>
  <si>
    <t>㎡</t>
    <phoneticPr fontId="1"/>
  </si>
  <si>
    <t>工事原価</t>
    <rPh sb="0" eb="2">
      <t>コウジ</t>
    </rPh>
    <rPh sb="2" eb="4">
      <t>ゲンカ</t>
    </rPh>
    <phoneticPr fontId="1"/>
  </si>
  <si>
    <t>単位</t>
    <rPh sb="0" eb="1">
      <t>タン</t>
    </rPh>
    <rPh sb="1" eb="2">
      <t>クライ</t>
    </rPh>
    <phoneticPr fontId="1"/>
  </si>
  <si>
    <t>単 価</t>
    <rPh sb="0" eb="1">
      <t>タン</t>
    </rPh>
    <rPh sb="2" eb="3">
      <t>アタイ</t>
    </rPh>
    <phoneticPr fontId="1"/>
  </si>
  <si>
    <t>高圧受変電設備工事</t>
    <rPh sb="0" eb="2">
      <t>コウアツ</t>
    </rPh>
    <rPh sb="2" eb="5">
      <t>ジュヘンデン</t>
    </rPh>
    <rPh sb="5" eb="7">
      <t>セツビ</t>
    </rPh>
    <rPh sb="7" eb="9">
      <t>コウジ</t>
    </rPh>
    <phoneticPr fontId="1"/>
  </si>
  <si>
    <t>D</t>
    <phoneticPr fontId="1"/>
  </si>
  <si>
    <t>純工事費</t>
    <rPh sb="0" eb="1">
      <t>ジュン</t>
    </rPh>
    <rPh sb="1" eb="4">
      <t>コウジヒ</t>
    </rPh>
    <phoneticPr fontId="1"/>
  </si>
  <si>
    <t>工事価格</t>
    <rPh sb="0" eb="2">
      <t>コウジ</t>
    </rPh>
    <rPh sb="2" eb="4">
      <t>カカク</t>
    </rPh>
    <phoneticPr fontId="1"/>
  </si>
  <si>
    <t>工　事　費</t>
    <rPh sb="0" eb="1">
      <t>コウ</t>
    </rPh>
    <rPh sb="2" eb="3">
      <t>コト</t>
    </rPh>
    <rPh sb="4" eb="5">
      <t>ヒ</t>
    </rPh>
    <phoneticPr fontId="1"/>
  </si>
  <si>
    <t>（科目別内訳）</t>
    <rPh sb="1" eb="3">
      <t>カモク</t>
    </rPh>
    <rPh sb="3" eb="4">
      <t>ベツ</t>
    </rPh>
    <rPh sb="4" eb="6">
      <t>ウチワケ</t>
    </rPh>
    <phoneticPr fontId="1"/>
  </si>
  <si>
    <t>（細目別内訳）</t>
    <rPh sb="1" eb="3">
      <t>サイモク</t>
    </rPh>
    <rPh sb="3" eb="4">
      <t>ベツ</t>
    </rPh>
    <rPh sb="4" eb="6">
      <t>ウチワケ</t>
    </rPh>
    <phoneticPr fontId="1"/>
  </si>
  <si>
    <t>⑥</t>
    <phoneticPr fontId="1"/>
  </si>
  <si>
    <t>⑦</t>
    <phoneticPr fontId="1"/>
  </si>
  <si>
    <t>⑧</t>
    <phoneticPr fontId="1"/>
  </si>
  <si>
    <t>合　計</t>
    <rPh sb="0" eb="1">
      <t>ゴウ</t>
    </rPh>
    <rPh sb="2" eb="3">
      <t>ケイ</t>
    </rPh>
    <phoneticPr fontId="1"/>
  </si>
  <si>
    <t>②　　　計</t>
    <rPh sb="4" eb="5">
      <t>ケイ</t>
    </rPh>
    <phoneticPr fontId="1"/>
  </si>
  <si>
    <t>③　　　計</t>
    <rPh sb="4" eb="5">
      <t>ケイ</t>
    </rPh>
    <phoneticPr fontId="1"/>
  </si>
  <si>
    <t>④　　　計</t>
    <rPh sb="4" eb="5">
      <t>ケイ</t>
    </rPh>
    <phoneticPr fontId="1"/>
  </si>
  <si>
    <t>①　　　計</t>
    <rPh sb="4" eb="5">
      <t>ケイ</t>
    </rPh>
    <phoneticPr fontId="1"/>
  </si>
  <si>
    <t>1　　　計</t>
    <rPh sb="4" eb="5">
      <t>ケイ</t>
    </rPh>
    <phoneticPr fontId="1"/>
  </si>
  <si>
    <t>Ｂ－計</t>
    <rPh sb="2" eb="3">
      <t>ケイ</t>
    </rPh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</si>
  <si>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</si>
  <si>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</si>
  <si>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</si>
  <si>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</si>
  <si>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Ａ－計</t>
    <rPh sb="2" eb="3">
      <t>ケイ</t>
    </rPh>
    <phoneticPr fontId="1"/>
  </si>
  <si>
    <t>Ｃ－計</t>
    <rPh sb="2" eb="3">
      <t>ケイ</t>
    </rPh>
    <phoneticPr fontId="1"/>
  </si>
  <si>
    <t>⑤</t>
    <phoneticPr fontId="1"/>
  </si>
  <si>
    <t>⑤　　　計</t>
    <rPh sb="4" eb="5">
      <t>ケイ</t>
    </rPh>
    <phoneticPr fontId="1"/>
  </si>
  <si>
    <t>式</t>
    <rPh sb="0" eb="1">
      <t>シキ</t>
    </rPh>
    <phoneticPr fontId="26"/>
  </si>
  <si>
    <t>養豚室①-1、①-2</t>
    <rPh sb="0" eb="3">
      <t>ヨウトンシツ</t>
    </rPh>
    <phoneticPr fontId="1"/>
  </si>
  <si>
    <t>養豚室①-4、①-5</t>
    <rPh sb="0" eb="3">
      <t>ヨウトンシツ</t>
    </rPh>
    <phoneticPr fontId="1"/>
  </si>
  <si>
    <t>出荷台①-7</t>
    <rPh sb="0" eb="3">
      <t>シュッカダイ</t>
    </rPh>
    <phoneticPr fontId="1"/>
  </si>
  <si>
    <t>雑工事</t>
    <rPh sb="0" eb="3">
      <t>ザツコウジ</t>
    </rPh>
    <phoneticPr fontId="1"/>
  </si>
  <si>
    <t>集糞場①-附1、①-附2</t>
    <rPh sb="0" eb="3">
      <t>シュウフンジョウ</t>
    </rPh>
    <rPh sb="5" eb="6">
      <t>フ</t>
    </rPh>
    <rPh sb="10" eb="11">
      <t>フ</t>
    </rPh>
    <phoneticPr fontId="1"/>
  </si>
  <si>
    <t>幹線工事</t>
    <rPh sb="0" eb="2">
      <t>カンセン</t>
    </rPh>
    <rPh sb="2" eb="4">
      <t>コウジ</t>
    </rPh>
    <phoneticPr fontId="1"/>
  </si>
  <si>
    <t>電灯動力配線工事</t>
    <phoneticPr fontId="1"/>
  </si>
  <si>
    <t>計</t>
    <phoneticPr fontId="1"/>
  </si>
  <si>
    <t>出荷台①-7</t>
    <rPh sb="0" eb="2">
      <t>シュッカ</t>
    </rPh>
    <rPh sb="2" eb="3">
      <t>ダイ</t>
    </rPh>
    <phoneticPr fontId="26"/>
  </si>
  <si>
    <t>養豚室①-1、①-2、脱臭設備①-3</t>
    <rPh sb="0" eb="3">
      <t>ヨウトンシツ</t>
    </rPh>
    <rPh sb="11" eb="13">
      <t>ダッシュウ</t>
    </rPh>
    <rPh sb="13" eb="15">
      <t>セツビ</t>
    </rPh>
    <phoneticPr fontId="26"/>
  </si>
  <si>
    <t>脱臭設備1-③部分本体工事</t>
    <rPh sb="0" eb="2">
      <t>ダッシュウ</t>
    </rPh>
    <rPh sb="2" eb="4">
      <t>セツビ</t>
    </rPh>
    <rPh sb="7" eb="9">
      <t>ブブン</t>
    </rPh>
    <rPh sb="9" eb="11">
      <t>ホンタイ</t>
    </rPh>
    <rPh sb="11" eb="13">
      <t>コウジ</t>
    </rPh>
    <phoneticPr fontId="26"/>
  </si>
  <si>
    <t>脱臭設備1-⑥部分本体工事</t>
    <rPh sb="0" eb="2">
      <t>ダッシュウ</t>
    </rPh>
    <rPh sb="2" eb="4">
      <t>セツビ</t>
    </rPh>
    <rPh sb="7" eb="9">
      <t>ブブン</t>
    </rPh>
    <rPh sb="9" eb="11">
      <t>ホンタイ</t>
    </rPh>
    <rPh sb="11" eb="13">
      <t>コウジ</t>
    </rPh>
    <phoneticPr fontId="26"/>
  </si>
  <si>
    <t>養豚室①-4、①-5、脱臭設備①-6</t>
    <rPh sb="0" eb="3">
      <t>ヨウトンシツ</t>
    </rPh>
    <rPh sb="11" eb="13">
      <t>ダッシュウ</t>
    </rPh>
    <rPh sb="13" eb="15">
      <t>セツビ</t>
    </rPh>
    <phoneticPr fontId="26"/>
  </si>
  <si>
    <t>遣り方</t>
    <rPh sb="0" eb="1">
      <t>ヤ</t>
    </rPh>
    <rPh sb="2" eb="3">
      <t>カタ</t>
    </rPh>
    <phoneticPr fontId="26"/>
  </si>
  <si>
    <t>㎡</t>
    <phoneticPr fontId="26"/>
  </si>
  <si>
    <t>墨出し</t>
    <rPh sb="0" eb="2">
      <t>スミダ</t>
    </rPh>
    <phoneticPr fontId="26"/>
  </si>
  <si>
    <t>養生</t>
    <rPh sb="0" eb="2">
      <t>ヨウセイ</t>
    </rPh>
    <phoneticPr fontId="26"/>
  </si>
  <si>
    <t>整理清掃後片付け</t>
    <rPh sb="0" eb="2">
      <t>セイリ</t>
    </rPh>
    <rPh sb="2" eb="5">
      <t>セイソウゴ</t>
    </rPh>
    <rPh sb="5" eb="7">
      <t>カタヅ</t>
    </rPh>
    <phoneticPr fontId="26"/>
  </si>
  <si>
    <t>外部足場　　クサビ式足場</t>
    <rPh sb="0" eb="2">
      <t>ガイブ</t>
    </rPh>
    <rPh sb="2" eb="4">
      <t>アシバ</t>
    </rPh>
    <rPh sb="9" eb="10">
      <t>シキ</t>
    </rPh>
    <rPh sb="10" eb="12">
      <t>アシバ</t>
    </rPh>
    <phoneticPr fontId="26"/>
  </si>
  <si>
    <t>内部足場　　脚立足場</t>
    <rPh sb="0" eb="4">
      <t>ナイブアシバ</t>
    </rPh>
    <rPh sb="6" eb="8">
      <t>キャタツ</t>
    </rPh>
    <rPh sb="8" eb="10">
      <t>アシバ</t>
    </rPh>
    <phoneticPr fontId="26"/>
  </si>
  <si>
    <t>発生廃材処理費</t>
    <rPh sb="0" eb="2">
      <t>ハッセイ</t>
    </rPh>
    <rPh sb="2" eb="4">
      <t>ハイザイ</t>
    </rPh>
    <rPh sb="4" eb="7">
      <t>ショリヒ</t>
    </rPh>
    <phoneticPr fontId="26"/>
  </si>
  <si>
    <t>根切り</t>
    <rPh sb="0" eb="1">
      <t>ネ</t>
    </rPh>
    <rPh sb="1" eb="2">
      <t>キリ</t>
    </rPh>
    <phoneticPr fontId="26"/>
  </si>
  <si>
    <t>㎥</t>
    <phoneticPr fontId="26"/>
  </si>
  <si>
    <t>床付け</t>
    <rPh sb="0" eb="1">
      <t>ユカ</t>
    </rPh>
    <rPh sb="1" eb="2">
      <t>ツ</t>
    </rPh>
    <phoneticPr fontId="26"/>
  </si>
  <si>
    <t>埋戻し</t>
    <rPh sb="0" eb="2">
      <t>ウメモド</t>
    </rPh>
    <phoneticPr fontId="26"/>
  </si>
  <si>
    <t>盛土　（発生土）</t>
    <rPh sb="0" eb="1">
      <t>モ</t>
    </rPh>
    <rPh sb="1" eb="2">
      <t>ツチ</t>
    </rPh>
    <rPh sb="4" eb="6">
      <t>ハッセイ</t>
    </rPh>
    <rPh sb="6" eb="7">
      <t>ツチ</t>
    </rPh>
    <phoneticPr fontId="26"/>
  </si>
  <si>
    <t>発生土処理</t>
    <rPh sb="0" eb="2">
      <t>ハッセイ</t>
    </rPh>
    <rPh sb="2" eb="3">
      <t>ツチ</t>
    </rPh>
    <rPh sb="3" eb="5">
      <t>ショリ</t>
    </rPh>
    <phoneticPr fontId="26"/>
  </si>
  <si>
    <t>基礎砕石</t>
    <rPh sb="0" eb="2">
      <t>キソ</t>
    </rPh>
    <rPh sb="2" eb="4">
      <t>サイセキ</t>
    </rPh>
    <phoneticPr fontId="26"/>
  </si>
  <si>
    <t>土間砕石</t>
    <rPh sb="0" eb="2">
      <t>ドマ</t>
    </rPh>
    <rPh sb="2" eb="4">
      <t>サイセキ</t>
    </rPh>
    <phoneticPr fontId="26"/>
  </si>
  <si>
    <t>捨てコンクリート　</t>
    <rPh sb="0" eb="1">
      <t>ス</t>
    </rPh>
    <phoneticPr fontId="26"/>
  </si>
  <si>
    <t>基礎コンクリート</t>
    <rPh sb="0" eb="2">
      <t>キソ</t>
    </rPh>
    <phoneticPr fontId="26"/>
  </si>
  <si>
    <t>土間コンクリート</t>
    <rPh sb="0" eb="2">
      <t>ドマ</t>
    </rPh>
    <phoneticPr fontId="26"/>
  </si>
  <si>
    <t>捨てコンクリート打設手間</t>
    <rPh sb="0" eb="1">
      <t>ス</t>
    </rPh>
    <rPh sb="8" eb="10">
      <t>ダセツ</t>
    </rPh>
    <rPh sb="10" eb="12">
      <t>テマ</t>
    </rPh>
    <phoneticPr fontId="26"/>
  </si>
  <si>
    <t>基礎コンクリート打設手間</t>
    <rPh sb="0" eb="2">
      <t>キソ</t>
    </rPh>
    <rPh sb="8" eb="10">
      <t>ダセツ</t>
    </rPh>
    <rPh sb="10" eb="12">
      <t>テマ</t>
    </rPh>
    <phoneticPr fontId="26"/>
  </si>
  <si>
    <t>土間コンクリート打設手間</t>
    <rPh sb="0" eb="2">
      <t>ドマ</t>
    </rPh>
    <rPh sb="8" eb="10">
      <t>ダセツ</t>
    </rPh>
    <rPh sb="10" eb="12">
      <t>テマ</t>
    </rPh>
    <phoneticPr fontId="26"/>
  </si>
  <si>
    <t>コンクリート打設足場</t>
    <rPh sb="6" eb="8">
      <t>ダセツ</t>
    </rPh>
    <rPh sb="8" eb="10">
      <t>アシバ</t>
    </rPh>
    <phoneticPr fontId="26"/>
  </si>
  <si>
    <t>ポンプ車</t>
    <rPh sb="3" eb="4">
      <t>クルマ</t>
    </rPh>
    <phoneticPr fontId="26"/>
  </si>
  <si>
    <t>回</t>
    <rPh sb="0" eb="1">
      <t>カイ</t>
    </rPh>
    <phoneticPr fontId="26"/>
  </si>
  <si>
    <t>ポンプ圧送</t>
    <rPh sb="3" eb="5">
      <t>アッソウ</t>
    </rPh>
    <phoneticPr fontId="26"/>
  </si>
  <si>
    <t>鉄筋</t>
    <rPh sb="0" eb="2">
      <t>テッキン</t>
    </rPh>
    <phoneticPr fontId="26"/>
  </si>
  <si>
    <t>ｔ</t>
    <phoneticPr fontId="26"/>
  </si>
  <si>
    <t>鉄筋加工、組立て</t>
    <rPh sb="0" eb="2">
      <t>テッキン</t>
    </rPh>
    <rPh sb="2" eb="4">
      <t>カコウ</t>
    </rPh>
    <rPh sb="5" eb="7">
      <t>クミタ</t>
    </rPh>
    <phoneticPr fontId="26"/>
  </si>
  <si>
    <t>打放し合板型枠</t>
    <rPh sb="0" eb="1">
      <t>ウ</t>
    </rPh>
    <rPh sb="1" eb="2">
      <t>ハナ</t>
    </rPh>
    <rPh sb="3" eb="5">
      <t>アイイタ</t>
    </rPh>
    <rPh sb="5" eb="6">
      <t>ガタ</t>
    </rPh>
    <rPh sb="6" eb="7">
      <t>ワク</t>
    </rPh>
    <phoneticPr fontId="26"/>
  </si>
  <si>
    <t>捨てコン止め枠</t>
    <rPh sb="0" eb="1">
      <t>ス</t>
    </rPh>
    <rPh sb="4" eb="5">
      <t>ト</t>
    </rPh>
    <rPh sb="6" eb="7">
      <t>ワク</t>
    </rPh>
    <phoneticPr fontId="26"/>
  </si>
  <si>
    <t>ｍ</t>
    <phoneticPr fontId="26"/>
  </si>
  <si>
    <t>土間止め枠</t>
    <rPh sb="0" eb="2">
      <t>ドマ</t>
    </rPh>
    <rPh sb="2" eb="3">
      <t>ト</t>
    </rPh>
    <rPh sb="4" eb="5">
      <t>ワク</t>
    </rPh>
    <phoneticPr fontId="26"/>
  </si>
  <si>
    <t>アンカーボルト埋込　</t>
    <rPh sb="7" eb="9">
      <t>ウメコミ</t>
    </rPh>
    <phoneticPr fontId="26"/>
  </si>
  <si>
    <t>金コテ仕上げ</t>
    <rPh sb="0" eb="1">
      <t>キン</t>
    </rPh>
    <rPh sb="3" eb="5">
      <t>シア</t>
    </rPh>
    <phoneticPr fontId="26"/>
  </si>
  <si>
    <t>木コテ仕上げ</t>
    <rPh sb="0" eb="1">
      <t>キ</t>
    </rPh>
    <rPh sb="3" eb="5">
      <t>シア</t>
    </rPh>
    <phoneticPr fontId="26"/>
  </si>
  <si>
    <t>コンクリート面コーン処理</t>
    <rPh sb="6" eb="7">
      <t>メン</t>
    </rPh>
    <rPh sb="10" eb="12">
      <t>ショリ</t>
    </rPh>
    <phoneticPr fontId="26"/>
  </si>
  <si>
    <t>止水板</t>
    <rPh sb="0" eb="2">
      <t>シスイ</t>
    </rPh>
    <rPh sb="2" eb="3">
      <t>イタ</t>
    </rPh>
    <phoneticPr fontId="26"/>
  </si>
  <si>
    <t>尿パイプ設置</t>
    <rPh sb="0" eb="1">
      <t>ニョウ</t>
    </rPh>
    <rPh sb="4" eb="6">
      <t>セッチ</t>
    </rPh>
    <phoneticPr fontId="26"/>
  </si>
  <si>
    <t>ヒューム管</t>
    <rPh sb="4" eb="5">
      <t>クダ</t>
    </rPh>
    <phoneticPr fontId="26"/>
  </si>
  <si>
    <t>キーストンデッキ</t>
    <phoneticPr fontId="26"/>
  </si>
  <si>
    <t>ワイヤーメッシュ</t>
    <phoneticPr fontId="26"/>
  </si>
  <si>
    <t>エサタンクベース</t>
    <phoneticPr fontId="26"/>
  </si>
  <si>
    <t>資材運搬費</t>
    <rPh sb="0" eb="2">
      <t>シザイ</t>
    </rPh>
    <rPh sb="2" eb="5">
      <t>ウンパンヒ</t>
    </rPh>
    <phoneticPr fontId="26"/>
  </si>
  <si>
    <t>重機回送費</t>
    <rPh sb="0" eb="2">
      <t>ジュウキ</t>
    </rPh>
    <rPh sb="2" eb="5">
      <t>カイソウヒ</t>
    </rPh>
    <phoneticPr fontId="26"/>
  </si>
  <si>
    <t>レッカー</t>
    <phoneticPr fontId="26"/>
  </si>
  <si>
    <t>鉄骨造階段　１</t>
    <rPh sb="0" eb="2">
      <t>テッコツ</t>
    </rPh>
    <rPh sb="2" eb="3">
      <t>ツク</t>
    </rPh>
    <rPh sb="3" eb="5">
      <t>カイダン</t>
    </rPh>
    <phoneticPr fontId="26"/>
  </si>
  <si>
    <t>基</t>
    <rPh sb="0" eb="1">
      <t>モト</t>
    </rPh>
    <phoneticPr fontId="26"/>
  </si>
  <si>
    <t>鉄骨造階段　２</t>
    <rPh sb="0" eb="2">
      <t>テッコツ</t>
    </rPh>
    <rPh sb="2" eb="3">
      <t>ツク</t>
    </rPh>
    <rPh sb="3" eb="5">
      <t>カイダン</t>
    </rPh>
    <phoneticPr fontId="26"/>
  </si>
  <si>
    <t>木工事　①-1、①-2</t>
    <rPh sb="0" eb="1">
      <t>モク</t>
    </rPh>
    <rPh sb="1" eb="3">
      <t>コウジ</t>
    </rPh>
    <phoneticPr fontId="26"/>
  </si>
  <si>
    <t>木材</t>
    <rPh sb="0" eb="2">
      <t>モクザイ</t>
    </rPh>
    <phoneticPr fontId="26"/>
  </si>
  <si>
    <t>金物、釘</t>
    <rPh sb="0" eb="2">
      <t>カナモノ</t>
    </rPh>
    <rPh sb="3" eb="4">
      <t>クギ</t>
    </rPh>
    <phoneticPr fontId="26"/>
  </si>
  <si>
    <t>運搬費</t>
    <rPh sb="0" eb="3">
      <t>ウンパンヒ</t>
    </rPh>
    <phoneticPr fontId="26"/>
  </si>
  <si>
    <t>大工手間</t>
    <rPh sb="0" eb="2">
      <t>ダイク</t>
    </rPh>
    <rPh sb="2" eb="4">
      <t>テマ</t>
    </rPh>
    <phoneticPr fontId="26"/>
  </si>
  <si>
    <t>レッカー車</t>
    <rPh sb="4" eb="5">
      <t>クルマ</t>
    </rPh>
    <phoneticPr fontId="26"/>
  </si>
  <si>
    <t>桧-土台、柱、桁</t>
    <rPh sb="0" eb="1">
      <t>ヒノキ</t>
    </rPh>
    <rPh sb="2" eb="4">
      <t>ドダイ</t>
    </rPh>
    <rPh sb="5" eb="6">
      <t>ハシラ</t>
    </rPh>
    <rPh sb="7" eb="8">
      <t>ケタ</t>
    </rPh>
    <phoneticPr fontId="26"/>
  </si>
  <si>
    <t>米松-梁、小屋、母屋、胴縁</t>
    <rPh sb="0" eb="2">
      <t>ヨネマツ</t>
    </rPh>
    <rPh sb="3" eb="4">
      <t>ハリ</t>
    </rPh>
    <rPh sb="5" eb="7">
      <t>コヤ</t>
    </rPh>
    <rPh sb="8" eb="10">
      <t>オモヤ</t>
    </rPh>
    <rPh sb="11" eb="13">
      <t>ドウブチ</t>
    </rPh>
    <phoneticPr fontId="26"/>
  </si>
  <si>
    <t>加工、地組、建方</t>
    <rPh sb="0" eb="2">
      <t>カコウ</t>
    </rPh>
    <rPh sb="3" eb="5">
      <t>ジクミ</t>
    </rPh>
    <rPh sb="6" eb="7">
      <t>タ</t>
    </rPh>
    <rPh sb="7" eb="8">
      <t>カタ</t>
    </rPh>
    <phoneticPr fontId="26"/>
  </si>
  <si>
    <t>屋根、内外装工事　①-1、①-2</t>
    <phoneticPr fontId="1"/>
  </si>
  <si>
    <t>屋根　①-1、①-2</t>
    <rPh sb="0" eb="2">
      <t>ヤネ</t>
    </rPh>
    <phoneticPr fontId="26"/>
  </si>
  <si>
    <t>棟押え　①-1、①-2</t>
    <rPh sb="0" eb="1">
      <t>ムネ</t>
    </rPh>
    <rPh sb="1" eb="2">
      <t>オサ</t>
    </rPh>
    <phoneticPr fontId="26"/>
  </si>
  <si>
    <t>ケラバ板金巻き　①-1、①-2</t>
    <rPh sb="3" eb="5">
      <t>バンキン</t>
    </rPh>
    <rPh sb="5" eb="6">
      <t>マ</t>
    </rPh>
    <phoneticPr fontId="26"/>
  </si>
  <si>
    <t>XEP.J屋根取合い水切り</t>
    <rPh sb="5" eb="7">
      <t>ヤネ</t>
    </rPh>
    <rPh sb="7" eb="9">
      <t>トリア</t>
    </rPh>
    <rPh sb="10" eb="12">
      <t>ミズキ</t>
    </rPh>
    <phoneticPr fontId="26"/>
  </si>
  <si>
    <t>土台水切り　①-1、①-2</t>
    <rPh sb="0" eb="2">
      <t>ドダイ</t>
    </rPh>
    <rPh sb="2" eb="4">
      <t>ミズキ</t>
    </rPh>
    <phoneticPr fontId="26"/>
  </si>
  <si>
    <t>外壁　①-1、①-2</t>
    <rPh sb="0" eb="2">
      <t>ガイヘキ</t>
    </rPh>
    <phoneticPr fontId="26"/>
  </si>
  <si>
    <t>軒先パット　①-1、①-2</t>
    <rPh sb="0" eb="2">
      <t>ノキサキ</t>
    </rPh>
    <phoneticPr fontId="26"/>
  </si>
  <si>
    <t>角当て　①-1、①-2</t>
    <rPh sb="0" eb="1">
      <t>カド</t>
    </rPh>
    <rPh sb="1" eb="2">
      <t>ア</t>
    </rPh>
    <phoneticPr fontId="26"/>
  </si>
  <si>
    <t>天井　①-1、①-2</t>
    <rPh sb="0" eb="2">
      <t>テンジョウ</t>
    </rPh>
    <phoneticPr fontId="26"/>
  </si>
  <si>
    <t>天井　EXP.J</t>
    <rPh sb="0" eb="2">
      <t>テンジョウ</t>
    </rPh>
    <phoneticPr fontId="26"/>
  </si>
  <si>
    <t>内壁　①-1、①-2　</t>
    <rPh sb="0" eb="2">
      <t>ウチカベ</t>
    </rPh>
    <phoneticPr fontId="26"/>
  </si>
  <si>
    <t>各部シーリング処理</t>
    <rPh sb="0" eb="2">
      <t>カクブ</t>
    </rPh>
    <rPh sb="7" eb="9">
      <t>ショリ</t>
    </rPh>
    <phoneticPr fontId="26"/>
  </si>
  <si>
    <t>断熱ドア　①-1、①-2</t>
    <rPh sb="0" eb="2">
      <t>ダンネツ</t>
    </rPh>
    <phoneticPr fontId="26"/>
  </si>
  <si>
    <t>集合スクレーパーピット蓋</t>
    <rPh sb="0" eb="2">
      <t>シュウゴウ</t>
    </rPh>
    <rPh sb="11" eb="12">
      <t>フタ</t>
    </rPh>
    <phoneticPr fontId="26"/>
  </si>
  <si>
    <t>滑車側ピット蓋</t>
    <rPh sb="0" eb="2">
      <t>カッシャ</t>
    </rPh>
    <rPh sb="2" eb="3">
      <t>ガワ</t>
    </rPh>
    <rPh sb="6" eb="7">
      <t>フタ</t>
    </rPh>
    <phoneticPr fontId="26"/>
  </si>
  <si>
    <t>引違い窓、複層ガラス、たて面格子付</t>
    <rPh sb="0" eb="2">
      <t>ヒキチガ</t>
    </rPh>
    <rPh sb="3" eb="4">
      <t>マド</t>
    </rPh>
    <rPh sb="5" eb="7">
      <t>フクソウ</t>
    </rPh>
    <rPh sb="13" eb="14">
      <t>メン</t>
    </rPh>
    <rPh sb="16" eb="17">
      <t>ツキ</t>
    </rPh>
    <phoneticPr fontId="26"/>
  </si>
  <si>
    <t>ガルバリウム鋼板（両面）断熱材付 ｔ＝50</t>
    <rPh sb="6" eb="8">
      <t>コウバン</t>
    </rPh>
    <rPh sb="9" eb="11">
      <t>リョウメン</t>
    </rPh>
    <rPh sb="12" eb="15">
      <t>ダンネツザイ</t>
    </rPh>
    <rPh sb="15" eb="16">
      <t>ツキ</t>
    </rPh>
    <phoneticPr fontId="26"/>
  </si>
  <si>
    <t>カラー鉄板　ｔ＝0.35</t>
    <rPh sb="3" eb="5">
      <t>テッパン</t>
    </rPh>
    <phoneticPr fontId="26"/>
  </si>
  <si>
    <t>ガルバリウム鋼板　ｔ＝0.35</t>
    <rPh sb="6" eb="8">
      <t>コウバン</t>
    </rPh>
    <phoneticPr fontId="26"/>
  </si>
  <si>
    <t>ガルバリウム鋼板　ｔ＝0.3</t>
    <rPh sb="6" eb="8">
      <t>コウバン</t>
    </rPh>
    <phoneticPr fontId="26"/>
  </si>
  <si>
    <t>ガルバリム鋼板（両面）断熱材付 ｔ＝50</t>
    <rPh sb="5" eb="7">
      <t>コウバン</t>
    </rPh>
    <rPh sb="8" eb="10">
      <t>リョウメン</t>
    </rPh>
    <rPh sb="11" eb="13">
      <t>ダンネツ</t>
    </rPh>
    <rPh sb="13" eb="14">
      <t>ザイ</t>
    </rPh>
    <rPh sb="14" eb="15">
      <t>ツキ</t>
    </rPh>
    <phoneticPr fontId="26"/>
  </si>
  <si>
    <t>プラスチックコート断熱プレート　ｔ＝60</t>
    <rPh sb="9" eb="11">
      <t>ダンネツ</t>
    </rPh>
    <phoneticPr fontId="26"/>
  </si>
  <si>
    <t>NFボード　ｔ＝5.5</t>
    <phoneticPr fontId="26"/>
  </si>
  <si>
    <t>NFボード　ｔ＝12</t>
    <phoneticPr fontId="26"/>
  </si>
  <si>
    <t>木板</t>
    <rPh sb="0" eb="2">
      <t>モクイタ</t>
    </rPh>
    <phoneticPr fontId="26"/>
  </si>
  <si>
    <t>AW08807</t>
    <phoneticPr fontId="26"/>
  </si>
  <si>
    <t>本</t>
    <rPh sb="0" eb="1">
      <t>ホン</t>
    </rPh>
    <phoneticPr fontId="26"/>
  </si>
  <si>
    <t>枚</t>
    <rPh sb="0" eb="1">
      <t>マイ</t>
    </rPh>
    <phoneticPr fontId="26"/>
  </si>
  <si>
    <t>ヶ所</t>
    <rPh sb="1" eb="2">
      <t>ショ</t>
    </rPh>
    <phoneticPr fontId="26"/>
  </si>
  <si>
    <t>盛土</t>
    <rPh sb="0" eb="1">
      <t>モ</t>
    </rPh>
    <rPh sb="1" eb="2">
      <t>ツチ</t>
    </rPh>
    <phoneticPr fontId="26"/>
  </si>
  <si>
    <t>㎥</t>
  </si>
  <si>
    <t>㎡</t>
  </si>
  <si>
    <t>ｔ</t>
  </si>
  <si>
    <t>18-18-20</t>
  </si>
  <si>
    <t>21+6N-18-20</t>
  </si>
  <si>
    <t>24-18-20</t>
  </si>
  <si>
    <t>ポンプ打ち</t>
    <rPh sb="3" eb="4">
      <t>ウ</t>
    </rPh>
    <phoneticPr fontId="26"/>
  </si>
  <si>
    <t>D10　SD295A</t>
  </si>
  <si>
    <t>D13　SD295A</t>
  </si>
  <si>
    <t>M１２</t>
  </si>
  <si>
    <t>M１６　ホールダウン</t>
  </si>
  <si>
    <t>H＝200　ｔ＝1.2</t>
  </si>
  <si>
    <t>6×150×150</t>
  </si>
  <si>
    <t>M16　ホールダウン</t>
  </si>
  <si>
    <t>600φ</t>
  </si>
  <si>
    <t>900φ</t>
  </si>
  <si>
    <t>階段</t>
    <rPh sb="0" eb="2">
      <t>カイダン</t>
    </rPh>
    <phoneticPr fontId="26"/>
  </si>
  <si>
    <t>U字溝</t>
    <rPh sb="1" eb="2">
      <t>ジ</t>
    </rPh>
    <rPh sb="2" eb="3">
      <t>ミゾ</t>
    </rPh>
    <phoneticPr fontId="26"/>
  </si>
  <si>
    <t>ｍ</t>
  </si>
  <si>
    <t>M１６</t>
  </si>
  <si>
    <t>240</t>
  </si>
  <si>
    <t>トラックストッパーゴム</t>
  </si>
  <si>
    <t>鉄骨工事</t>
    <rPh sb="0" eb="2">
      <t>テッコツ</t>
    </rPh>
    <rPh sb="2" eb="4">
      <t>コウジ</t>
    </rPh>
    <phoneticPr fontId="26"/>
  </si>
  <si>
    <t>鋼材費</t>
    <rPh sb="0" eb="3">
      <t>コウザイヒ</t>
    </rPh>
    <phoneticPr fontId="26"/>
  </si>
  <si>
    <t>副資材費</t>
    <rPh sb="0" eb="3">
      <t>フクシザイ</t>
    </rPh>
    <rPh sb="3" eb="4">
      <t>ヒ</t>
    </rPh>
    <phoneticPr fontId="26"/>
  </si>
  <si>
    <t>工場加工費</t>
    <rPh sb="0" eb="2">
      <t>コウジョウ</t>
    </rPh>
    <rPh sb="2" eb="5">
      <t>カコウヒ</t>
    </rPh>
    <phoneticPr fontId="26"/>
  </si>
  <si>
    <t>建方費</t>
    <rPh sb="0" eb="1">
      <t>タ</t>
    </rPh>
    <rPh sb="1" eb="2">
      <t>カタ</t>
    </rPh>
    <rPh sb="2" eb="3">
      <t>ヒ</t>
    </rPh>
    <phoneticPr fontId="26"/>
  </si>
  <si>
    <t>錆止め塗装</t>
    <rPh sb="0" eb="2">
      <t>サビド</t>
    </rPh>
    <rPh sb="3" eb="5">
      <t>トソウ</t>
    </rPh>
    <phoneticPr fontId="26"/>
  </si>
  <si>
    <t>木工事</t>
    <rPh sb="0" eb="1">
      <t>モク</t>
    </rPh>
    <rPh sb="1" eb="3">
      <t>コウジ</t>
    </rPh>
    <phoneticPr fontId="26"/>
  </si>
  <si>
    <t>米松</t>
    <rPh sb="0" eb="2">
      <t>ヨネマツ</t>
    </rPh>
    <phoneticPr fontId="26"/>
  </si>
  <si>
    <t>屋根　タテヒラ葺き</t>
    <rPh sb="0" eb="2">
      <t>ヤネ</t>
    </rPh>
    <rPh sb="7" eb="8">
      <t>フ</t>
    </rPh>
    <phoneticPr fontId="26"/>
  </si>
  <si>
    <t>ルーフィング</t>
  </si>
  <si>
    <t>ＡＬＣ　</t>
  </si>
  <si>
    <t>棟押え</t>
    <rPh sb="0" eb="1">
      <t>ムネ</t>
    </rPh>
    <rPh sb="1" eb="2">
      <t>オサ</t>
    </rPh>
    <phoneticPr fontId="26"/>
  </si>
  <si>
    <t>軒先、ケラバ</t>
    <rPh sb="0" eb="2">
      <t>ノキサキ</t>
    </rPh>
    <phoneticPr fontId="26"/>
  </si>
  <si>
    <t>エプロン面戸</t>
    <rPh sb="4" eb="5">
      <t>メン</t>
    </rPh>
    <rPh sb="5" eb="6">
      <t>ト</t>
    </rPh>
    <phoneticPr fontId="26"/>
  </si>
  <si>
    <t>ケミカル面戸</t>
    <rPh sb="4" eb="5">
      <t>メン</t>
    </rPh>
    <rPh sb="5" eb="6">
      <t>ト</t>
    </rPh>
    <phoneticPr fontId="26"/>
  </si>
  <si>
    <t>EXP.J　水切り</t>
    <rPh sb="6" eb="8">
      <t>ミズキ</t>
    </rPh>
    <phoneticPr fontId="26"/>
  </si>
  <si>
    <t>防鳥ネット</t>
    <rPh sb="0" eb="1">
      <t>フセ</t>
    </rPh>
    <rPh sb="1" eb="2">
      <t>トリ</t>
    </rPh>
    <phoneticPr fontId="26"/>
  </si>
  <si>
    <t>外部カーテン貼</t>
    <rPh sb="0" eb="2">
      <t>ガイブ</t>
    </rPh>
    <rPh sb="6" eb="7">
      <t>ハ</t>
    </rPh>
    <phoneticPr fontId="26"/>
  </si>
  <si>
    <t>外壁</t>
    <rPh sb="0" eb="2">
      <t>ガイヘキ</t>
    </rPh>
    <phoneticPr fontId="26"/>
  </si>
  <si>
    <t>引違い窓、複層ガラス、たて面格子付</t>
    <rPh sb="0" eb="2">
      <t>ヒキチガ</t>
    </rPh>
    <rPh sb="3" eb="4">
      <t>マド</t>
    </rPh>
    <rPh sb="5" eb="7">
      <t>フクソウ</t>
    </rPh>
    <rPh sb="13" eb="14">
      <t>メン</t>
    </rPh>
    <rPh sb="14" eb="16">
      <t>コウシ</t>
    </rPh>
    <rPh sb="16" eb="17">
      <t>ツキ</t>
    </rPh>
    <phoneticPr fontId="26"/>
  </si>
  <si>
    <t>框ドア</t>
    <rPh sb="0" eb="1">
      <t>カマチ</t>
    </rPh>
    <phoneticPr fontId="26"/>
  </si>
  <si>
    <t>AVC塗装</t>
    <rPh sb="3" eb="5">
      <t>トソウ</t>
    </rPh>
    <phoneticPr fontId="26"/>
  </si>
  <si>
    <t>ｔ＝50</t>
  </si>
  <si>
    <t>ｔ＝0.35</t>
  </si>
  <si>
    <t>SUS亀甲金網</t>
    <rPh sb="3" eb="5">
      <t>キッコウ</t>
    </rPh>
    <rPh sb="5" eb="7">
      <t>カナアミ</t>
    </rPh>
    <phoneticPr fontId="26"/>
  </si>
  <si>
    <t>ガルバリウム鋼板、断熱材付　ｔ＝30</t>
    <rPh sb="6" eb="8">
      <t>コウバン</t>
    </rPh>
    <rPh sb="9" eb="11">
      <t>ダンネツ</t>
    </rPh>
    <rPh sb="11" eb="12">
      <t>ザイ</t>
    </rPh>
    <rPh sb="12" eb="13">
      <t>ツキ</t>
    </rPh>
    <phoneticPr fontId="26"/>
  </si>
  <si>
    <t>AW08807</t>
  </si>
  <si>
    <t>AD0820</t>
  </si>
  <si>
    <t>土木、基礎、コンクリート工事</t>
    <rPh sb="0" eb="2">
      <t>ドボク</t>
    </rPh>
    <rPh sb="3" eb="5">
      <t>キソ</t>
    </rPh>
    <rPh sb="12" eb="14">
      <t>コウジ</t>
    </rPh>
    <phoneticPr fontId="1"/>
  </si>
  <si>
    <t>鉄骨工事</t>
    <rPh sb="0" eb="2">
      <t>テッコツ</t>
    </rPh>
    <rPh sb="2" eb="4">
      <t>コウジ</t>
    </rPh>
    <phoneticPr fontId="1"/>
  </si>
  <si>
    <t>木工事　①-1、①-2</t>
    <rPh sb="0" eb="3">
      <t>モッコウジ</t>
    </rPh>
    <phoneticPr fontId="1"/>
  </si>
  <si>
    <t>屋根、内外装工事　①-1、①-2</t>
    <rPh sb="0" eb="2">
      <t>ヤネ</t>
    </rPh>
    <rPh sb="3" eb="6">
      <t>ナイガイソウ</t>
    </rPh>
    <rPh sb="6" eb="8">
      <t>コウジ</t>
    </rPh>
    <phoneticPr fontId="1"/>
  </si>
  <si>
    <t>木工事　①-4、①-5</t>
    <rPh sb="0" eb="3">
      <t>モッコウジ</t>
    </rPh>
    <phoneticPr fontId="1"/>
  </si>
  <si>
    <t>屋根、内外装工事　①-4、①-5</t>
    <rPh sb="0" eb="2">
      <t>ヤネ</t>
    </rPh>
    <rPh sb="3" eb="6">
      <t>ナイガイソウ</t>
    </rPh>
    <rPh sb="6" eb="8">
      <t>コウジ</t>
    </rPh>
    <phoneticPr fontId="1"/>
  </si>
  <si>
    <t>木工事</t>
    <rPh sb="0" eb="3">
      <t>モッコウジ</t>
    </rPh>
    <phoneticPr fontId="1"/>
  </si>
  <si>
    <t>屋根、内外装工事</t>
    <rPh sb="0" eb="2">
      <t>ヤネ</t>
    </rPh>
    <rPh sb="3" eb="6">
      <t>ナイガイソウ</t>
    </rPh>
    <rPh sb="6" eb="8">
      <t>コウジ</t>
    </rPh>
    <phoneticPr fontId="1"/>
  </si>
  <si>
    <t>集糞場①-附1、①-附2</t>
    <rPh sb="5" eb="6">
      <t>フ</t>
    </rPh>
    <rPh sb="10" eb="11">
      <t>フ</t>
    </rPh>
    <phoneticPr fontId="1"/>
  </si>
  <si>
    <t>①-附1　10㎡　①-附2　10㎡</t>
    <rPh sb="2" eb="3">
      <t>フ</t>
    </rPh>
    <rPh sb="11" eb="12">
      <t>フ</t>
    </rPh>
    <phoneticPr fontId="1"/>
  </si>
  <si>
    <t>整理清掃後片付け</t>
    <rPh sb="0" eb="2">
      <t>セイリ</t>
    </rPh>
    <rPh sb="2" eb="4">
      <t>セイソウ</t>
    </rPh>
    <rPh sb="4" eb="5">
      <t>ゴ</t>
    </rPh>
    <rPh sb="5" eb="7">
      <t>カタヅ</t>
    </rPh>
    <phoneticPr fontId="26"/>
  </si>
  <si>
    <t>外部足場　クサビ式足場</t>
    <rPh sb="0" eb="2">
      <t>ガイブ</t>
    </rPh>
    <rPh sb="2" eb="4">
      <t>アシバ</t>
    </rPh>
    <rPh sb="8" eb="9">
      <t>シキ</t>
    </rPh>
    <rPh sb="9" eb="11">
      <t>アシバ</t>
    </rPh>
    <phoneticPr fontId="26"/>
  </si>
  <si>
    <t>根切り</t>
    <rPh sb="0" eb="2">
      <t>ネキ</t>
    </rPh>
    <phoneticPr fontId="26"/>
  </si>
  <si>
    <t>捨てコンクリート</t>
    <rPh sb="0" eb="1">
      <t>ス</t>
    </rPh>
    <phoneticPr fontId="26"/>
  </si>
  <si>
    <t>捨てコンクリート打設手間</t>
    <rPh sb="0" eb="1">
      <t>ス</t>
    </rPh>
    <rPh sb="8" eb="9">
      <t>ウ</t>
    </rPh>
    <rPh sb="10" eb="12">
      <t>テマ</t>
    </rPh>
    <phoneticPr fontId="26"/>
  </si>
  <si>
    <t>基礎コンクリート打設手間</t>
    <rPh sb="0" eb="2">
      <t>キソ</t>
    </rPh>
    <rPh sb="8" eb="9">
      <t>ウ</t>
    </rPh>
    <rPh sb="10" eb="12">
      <t>テマ</t>
    </rPh>
    <phoneticPr fontId="26"/>
  </si>
  <si>
    <t>土間コンクリート打設手間</t>
    <rPh sb="0" eb="2">
      <t>ドマ</t>
    </rPh>
    <rPh sb="8" eb="9">
      <t>ウ</t>
    </rPh>
    <rPh sb="10" eb="12">
      <t>テマ</t>
    </rPh>
    <phoneticPr fontId="26"/>
  </si>
  <si>
    <t>鉄筋　加工、組立て</t>
    <rPh sb="0" eb="2">
      <t>テッキン</t>
    </rPh>
    <rPh sb="3" eb="5">
      <t>カコウ</t>
    </rPh>
    <rPh sb="6" eb="8">
      <t>クミタ</t>
    </rPh>
    <phoneticPr fontId="26"/>
  </si>
  <si>
    <t>D16　SD295A</t>
  </si>
  <si>
    <t>打放し合板型枠</t>
    <rPh sb="0" eb="1">
      <t>ウ</t>
    </rPh>
    <rPh sb="1" eb="2">
      <t>ハナ</t>
    </rPh>
    <rPh sb="3" eb="4">
      <t>アイ</t>
    </rPh>
    <rPh sb="4" eb="5">
      <t>イタ</t>
    </rPh>
    <rPh sb="5" eb="6">
      <t>ガタ</t>
    </rPh>
    <rPh sb="6" eb="7">
      <t>ワク</t>
    </rPh>
    <phoneticPr fontId="26"/>
  </si>
  <si>
    <t>アンカーボルト埋込</t>
    <rPh sb="7" eb="9">
      <t>ウメコミ</t>
    </rPh>
    <phoneticPr fontId="26"/>
  </si>
  <si>
    <t>大工手間</t>
    <rPh sb="0" eb="4">
      <t>ダイクテマ</t>
    </rPh>
    <phoneticPr fontId="26"/>
  </si>
  <si>
    <t>桧-土台、柱、桁梁</t>
    <rPh sb="0" eb="1">
      <t>ヒノキ</t>
    </rPh>
    <rPh sb="2" eb="4">
      <t>ドダイ</t>
    </rPh>
    <rPh sb="5" eb="6">
      <t>ハシラ</t>
    </rPh>
    <rPh sb="7" eb="8">
      <t>ケタ</t>
    </rPh>
    <rPh sb="8" eb="9">
      <t>ハリ</t>
    </rPh>
    <phoneticPr fontId="26"/>
  </si>
  <si>
    <t>米松-母屋、胴縁</t>
    <rPh sb="0" eb="2">
      <t>ヨネマツ</t>
    </rPh>
    <rPh sb="3" eb="5">
      <t>オモヤ</t>
    </rPh>
    <rPh sb="6" eb="8">
      <t>ドウブチ</t>
    </rPh>
    <phoneticPr fontId="26"/>
  </si>
  <si>
    <t>屋根</t>
    <rPh sb="0" eb="2">
      <t>ヤネ</t>
    </rPh>
    <phoneticPr fontId="26"/>
  </si>
  <si>
    <t>ガルバリウム鋼板</t>
    <rPh sb="6" eb="8">
      <t>コウバン</t>
    </rPh>
    <phoneticPr fontId="26"/>
  </si>
  <si>
    <t>ケラバ</t>
  </si>
  <si>
    <t>板金巻き、ガルバリウム鋼板　ｔ＝0.35</t>
    <rPh sb="0" eb="2">
      <t>バンキン</t>
    </rPh>
    <rPh sb="2" eb="3">
      <t>マ</t>
    </rPh>
    <rPh sb="11" eb="13">
      <t>コウバン</t>
    </rPh>
    <phoneticPr fontId="26"/>
  </si>
  <si>
    <t>石膏ボード　ｔ＝12</t>
    <rPh sb="0" eb="2">
      <t>セッコウ</t>
    </rPh>
    <phoneticPr fontId="26"/>
  </si>
  <si>
    <t>内壁</t>
    <rPh sb="0" eb="2">
      <t>ウチカベ</t>
    </rPh>
    <phoneticPr fontId="26"/>
  </si>
  <si>
    <t>石膏ボード　ｔ＝9.5</t>
    <rPh sb="0" eb="2">
      <t>セッコウ</t>
    </rPh>
    <phoneticPr fontId="26"/>
  </si>
  <si>
    <t>カラーコンパネ</t>
  </si>
  <si>
    <t>角当て</t>
    <rPh sb="0" eb="2">
      <t>カドア</t>
    </rPh>
    <phoneticPr fontId="26"/>
  </si>
  <si>
    <t>搬入据付工事</t>
    <rPh sb="0" eb="2">
      <t>ハンニュウ</t>
    </rPh>
    <rPh sb="2" eb="4">
      <t>スエツケ</t>
    </rPh>
    <rPh sb="4" eb="6">
      <t>コウジ</t>
    </rPh>
    <phoneticPr fontId="26"/>
  </si>
  <si>
    <t>高圧気中開閉器</t>
    <rPh sb="0" eb="2">
      <t>コウアツ</t>
    </rPh>
    <rPh sb="2" eb="3">
      <t>キ</t>
    </rPh>
    <rPh sb="3" eb="4">
      <t>ナカ</t>
    </rPh>
    <rPh sb="4" eb="6">
      <t>カイヘイ</t>
    </rPh>
    <rPh sb="6" eb="7">
      <t>ウツワ</t>
    </rPh>
    <phoneticPr fontId="26"/>
  </si>
  <si>
    <t>SOG7.2ｋV　200A</t>
  </si>
  <si>
    <t>端末　屋外</t>
    <rPh sb="0" eb="2">
      <t>タンマツ</t>
    </rPh>
    <rPh sb="3" eb="5">
      <t>オクガイ</t>
    </rPh>
    <phoneticPr fontId="26"/>
  </si>
  <si>
    <t>CVT38□</t>
  </si>
  <si>
    <t>端末　屋内</t>
    <rPh sb="0" eb="2">
      <t>タンマツ</t>
    </rPh>
    <rPh sb="3" eb="5">
      <t>オクナイ</t>
    </rPh>
    <phoneticPr fontId="26"/>
  </si>
  <si>
    <t>CTV38□</t>
  </si>
  <si>
    <t>高圧ケーブル</t>
    <rPh sb="0" eb="2">
      <t>コウアツ</t>
    </rPh>
    <phoneticPr fontId="26"/>
  </si>
  <si>
    <t>6ｋV　CVT38□</t>
  </si>
  <si>
    <t>PDC38□</t>
  </si>
  <si>
    <t>ケーブル</t>
  </si>
  <si>
    <t>CV3.5□-3C</t>
  </si>
  <si>
    <t>電線管</t>
    <rPh sb="0" eb="2">
      <t>デンセン</t>
    </rPh>
    <rPh sb="2" eb="3">
      <t>クダ</t>
    </rPh>
    <phoneticPr fontId="26"/>
  </si>
  <si>
    <t>FEP80</t>
  </si>
  <si>
    <t>FEP30</t>
  </si>
  <si>
    <t>VE70</t>
  </si>
  <si>
    <t>VE28</t>
  </si>
  <si>
    <t>上記配管付属品</t>
    <rPh sb="0" eb="2">
      <t>ジョウキ</t>
    </rPh>
    <rPh sb="2" eb="4">
      <t>ハイカン</t>
    </rPh>
    <rPh sb="4" eb="6">
      <t>フゾク</t>
    </rPh>
    <rPh sb="6" eb="7">
      <t>シナ</t>
    </rPh>
    <phoneticPr fontId="26"/>
  </si>
  <si>
    <t>装柱部材</t>
    <rPh sb="0" eb="1">
      <t>ソウ</t>
    </rPh>
    <rPh sb="1" eb="2">
      <t>ハシラ</t>
    </rPh>
    <rPh sb="2" eb="4">
      <t>ブザイ</t>
    </rPh>
    <phoneticPr fontId="26"/>
  </si>
  <si>
    <t>柱上接続材</t>
    <rPh sb="0" eb="1">
      <t>ハシラ</t>
    </rPh>
    <rPh sb="1" eb="2">
      <t>ウエ</t>
    </rPh>
    <rPh sb="2" eb="4">
      <t>セツゾク</t>
    </rPh>
    <rPh sb="4" eb="5">
      <t>ザイ</t>
    </rPh>
    <phoneticPr fontId="26"/>
  </si>
  <si>
    <t>PJ及びカバー</t>
    <rPh sb="2" eb="3">
      <t>オヨ</t>
    </rPh>
    <phoneticPr fontId="26"/>
  </si>
  <si>
    <t>配管配線工事</t>
    <rPh sb="0" eb="2">
      <t>ハイカン</t>
    </rPh>
    <rPh sb="2" eb="4">
      <t>ハイセン</t>
    </rPh>
    <rPh sb="4" eb="6">
      <t>コウジ</t>
    </rPh>
    <phoneticPr fontId="26"/>
  </si>
  <si>
    <t>高所作業車</t>
    <rPh sb="0" eb="2">
      <t>コウショ</t>
    </rPh>
    <rPh sb="2" eb="5">
      <t>サギョウシャ</t>
    </rPh>
    <phoneticPr fontId="26"/>
  </si>
  <si>
    <t>申請手続き・耐圧試験</t>
    <rPh sb="0" eb="2">
      <t>シンセイ</t>
    </rPh>
    <rPh sb="2" eb="4">
      <t>テツヅ</t>
    </rPh>
    <rPh sb="6" eb="8">
      <t>タイアツ</t>
    </rPh>
    <rPh sb="8" eb="10">
      <t>シケン</t>
    </rPh>
    <phoneticPr fontId="26"/>
  </si>
  <si>
    <t>台</t>
    <rPh sb="0" eb="1">
      <t>ダイ</t>
    </rPh>
    <phoneticPr fontId="26"/>
  </si>
  <si>
    <t>個</t>
    <rPh sb="0" eb="1">
      <t>コ</t>
    </rPh>
    <phoneticPr fontId="26"/>
  </si>
  <si>
    <t>屋外キュービクル</t>
    <phoneticPr fontId="1"/>
  </si>
  <si>
    <t>運搬雑費</t>
    <rPh sb="0" eb="2">
      <t>ウンパン</t>
    </rPh>
    <rPh sb="2" eb="4">
      <t>ザッピ</t>
    </rPh>
    <phoneticPr fontId="26"/>
  </si>
  <si>
    <t>現場経費</t>
    <rPh sb="0" eb="2">
      <t>ゲンバ</t>
    </rPh>
    <rPh sb="2" eb="4">
      <t>ケイヒ</t>
    </rPh>
    <phoneticPr fontId="26"/>
  </si>
  <si>
    <t>幹線分岐盤</t>
    <rPh sb="0" eb="2">
      <t>カンセン</t>
    </rPh>
    <rPh sb="2" eb="3">
      <t>ブン</t>
    </rPh>
    <rPh sb="4" eb="5">
      <t>バン</t>
    </rPh>
    <phoneticPr fontId="26"/>
  </si>
  <si>
    <t>開閉器盤</t>
    <rPh sb="0" eb="2">
      <t>カイヘイ</t>
    </rPh>
    <rPh sb="2" eb="3">
      <t>キ</t>
    </rPh>
    <rPh sb="3" eb="4">
      <t>バン</t>
    </rPh>
    <phoneticPr fontId="26"/>
  </si>
  <si>
    <t>分電盤</t>
    <rPh sb="0" eb="2">
      <t>ブンデン</t>
    </rPh>
    <rPh sb="2" eb="3">
      <t>バン</t>
    </rPh>
    <phoneticPr fontId="26"/>
  </si>
  <si>
    <t>引込鋼管柱</t>
    <rPh sb="0" eb="2">
      <t>ヒキコミ</t>
    </rPh>
    <rPh sb="2" eb="5">
      <t>コウカンチュウ</t>
    </rPh>
    <phoneticPr fontId="26"/>
  </si>
  <si>
    <t>盤及び鋼管柱付属品</t>
    <rPh sb="0" eb="1">
      <t>バン</t>
    </rPh>
    <rPh sb="1" eb="2">
      <t>オヨ</t>
    </rPh>
    <rPh sb="3" eb="6">
      <t>コウカンチュウ</t>
    </rPh>
    <rPh sb="6" eb="8">
      <t>フゾク</t>
    </rPh>
    <rPh sb="8" eb="9">
      <t>ヒン</t>
    </rPh>
    <phoneticPr fontId="26"/>
  </si>
  <si>
    <t>上記基礎工事</t>
    <rPh sb="0" eb="2">
      <t>ジョウキ</t>
    </rPh>
    <rPh sb="2" eb="4">
      <t>キソ</t>
    </rPh>
    <rPh sb="4" eb="6">
      <t>コウジ</t>
    </rPh>
    <phoneticPr fontId="26"/>
  </si>
  <si>
    <t>上記配管付属品</t>
    <rPh sb="0" eb="2">
      <t>ジョウキ</t>
    </rPh>
    <rPh sb="2" eb="4">
      <t>ハイカン</t>
    </rPh>
    <rPh sb="4" eb="7">
      <t>フゾクヒン</t>
    </rPh>
    <phoneticPr fontId="26"/>
  </si>
  <si>
    <t>配管支持材</t>
    <rPh sb="0" eb="2">
      <t>ハイカン</t>
    </rPh>
    <rPh sb="2" eb="4">
      <t>シジ</t>
    </rPh>
    <rPh sb="4" eb="5">
      <t>ザイ</t>
    </rPh>
    <phoneticPr fontId="26"/>
  </si>
  <si>
    <t>架空及びケーブル接続材</t>
    <rPh sb="0" eb="2">
      <t>カクウ</t>
    </rPh>
    <rPh sb="2" eb="3">
      <t>オヨ</t>
    </rPh>
    <rPh sb="8" eb="10">
      <t>セツゾク</t>
    </rPh>
    <rPh sb="10" eb="11">
      <t>ザイ</t>
    </rPh>
    <phoneticPr fontId="26"/>
  </si>
  <si>
    <t>電灯</t>
    <rPh sb="0" eb="2">
      <t>デントウ</t>
    </rPh>
    <phoneticPr fontId="26"/>
  </si>
  <si>
    <t>動力</t>
    <rPh sb="0" eb="2">
      <t>ドウリョク</t>
    </rPh>
    <phoneticPr fontId="26"/>
  </si>
  <si>
    <t>電灯/動力</t>
    <rPh sb="0" eb="2">
      <t>デントウ</t>
    </rPh>
    <rPh sb="3" eb="5">
      <t>ドウリョク</t>
    </rPh>
    <phoneticPr fontId="26"/>
  </si>
  <si>
    <t>VE54</t>
  </si>
  <si>
    <t>FEP50</t>
  </si>
  <si>
    <t>防水プリカ</t>
    <rPh sb="0" eb="2">
      <t>ボウスイ</t>
    </rPh>
    <phoneticPr fontId="26"/>
  </si>
  <si>
    <t>CVT38</t>
  </si>
  <si>
    <t>DV3　38□</t>
  </si>
  <si>
    <t>面</t>
    <rPh sb="0" eb="1">
      <t>メン</t>
    </rPh>
    <phoneticPr fontId="26"/>
  </si>
  <si>
    <t>組</t>
    <rPh sb="0" eb="1">
      <t>クミ</t>
    </rPh>
    <phoneticPr fontId="26"/>
  </si>
  <si>
    <t>2　　　計</t>
    <phoneticPr fontId="1"/>
  </si>
  <si>
    <t>木工事　①-附1、①-附2</t>
    <rPh sb="0" eb="3">
      <t>モッコウジ</t>
    </rPh>
    <rPh sb="6" eb="7">
      <t>フ</t>
    </rPh>
    <rPh sb="11" eb="12">
      <t>フ</t>
    </rPh>
    <phoneticPr fontId="1"/>
  </si>
  <si>
    <t>屋根、内外装工事　①-附1、①-附2</t>
    <rPh sb="0" eb="2">
      <t>ヤネ</t>
    </rPh>
    <rPh sb="3" eb="6">
      <t>ナイガイソウ</t>
    </rPh>
    <rPh sb="6" eb="8">
      <t>コウジ</t>
    </rPh>
    <rPh sb="11" eb="12">
      <t>フ</t>
    </rPh>
    <rPh sb="16" eb="17">
      <t>フ</t>
    </rPh>
    <phoneticPr fontId="1"/>
  </si>
  <si>
    <t>電灯コンセント工事</t>
    <rPh sb="0" eb="2">
      <t>デントウ</t>
    </rPh>
    <rPh sb="7" eb="9">
      <t>コウジ</t>
    </rPh>
    <phoneticPr fontId="26"/>
  </si>
  <si>
    <t>動力設備配線工事</t>
    <rPh sb="0" eb="2">
      <t>ドウリョク</t>
    </rPh>
    <rPh sb="2" eb="4">
      <t>セツビ</t>
    </rPh>
    <rPh sb="4" eb="6">
      <t>ハイセン</t>
    </rPh>
    <rPh sb="6" eb="8">
      <t>コウジ</t>
    </rPh>
    <phoneticPr fontId="26"/>
  </si>
  <si>
    <t>a</t>
    <phoneticPr fontId="1"/>
  </si>
  <si>
    <t>電灯コンセント工事</t>
    <phoneticPr fontId="1"/>
  </si>
  <si>
    <t>電線管</t>
    <rPh sb="0" eb="3">
      <t>デンセンカン</t>
    </rPh>
    <phoneticPr fontId="26"/>
  </si>
  <si>
    <t>PFD28</t>
  </si>
  <si>
    <t>PFD22</t>
  </si>
  <si>
    <t>PFD16</t>
  </si>
  <si>
    <t>ＶＥ22</t>
  </si>
  <si>
    <t>ＶＥ16</t>
  </si>
  <si>
    <t>中継ボックス</t>
    <rPh sb="0" eb="2">
      <t>チュウケイ</t>
    </rPh>
    <phoneticPr fontId="26"/>
  </si>
  <si>
    <t>VVF2.0-3C</t>
  </si>
  <si>
    <t>VVF1.6-3C</t>
  </si>
  <si>
    <t>VVF1.6-2C</t>
  </si>
  <si>
    <t>配線器具</t>
    <rPh sb="0" eb="2">
      <t>ハイセン</t>
    </rPh>
    <rPh sb="2" eb="4">
      <t>キグ</t>
    </rPh>
    <phoneticPr fontId="26"/>
  </si>
  <si>
    <t>コンセント（照明用）</t>
    <rPh sb="6" eb="8">
      <t>ショウメイ</t>
    </rPh>
    <rPh sb="8" eb="9">
      <t>ヨウ</t>
    </rPh>
    <phoneticPr fontId="26"/>
  </si>
  <si>
    <t>コンセント</t>
  </si>
  <si>
    <t>防水コンセント</t>
    <rPh sb="0" eb="2">
      <t>ボウスイ</t>
    </rPh>
    <phoneticPr fontId="26"/>
  </si>
  <si>
    <t>スイッチ（三路）</t>
    <rPh sb="5" eb="7">
      <t>サンロ</t>
    </rPh>
    <phoneticPr fontId="26"/>
  </si>
  <si>
    <t>スイッチ（片切）</t>
    <rPh sb="5" eb="6">
      <t>カタ</t>
    </rPh>
    <rPh sb="6" eb="7">
      <t>キリ</t>
    </rPh>
    <phoneticPr fontId="26"/>
  </si>
  <si>
    <t>接地工事</t>
    <rPh sb="0" eb="2">
      <t>セッチ</t>
    </rPh>
    <rPh sb="2" eb="4">
      <t>コウジ</t>
    </rPh>
    <phoneticPr fontId="26"/>
  </si>
  <si>
    <t>巻</t>
    <rPh sb="0" eb="1">
      <t>マキ</t>
    </rPh>
    <phoneticPr fontId="26"/>
  </si>
  <si>
    <t>ｂ</t>
  </si>
  <si>
    <t>ｂ</t>
    <phoneticPr fontId="1"/>
  </si>
  <si>
    <t>ＰＦＤ16</t>
  </si>
  <si>
    <t>ＶＥ28</t>
  </si>
  <si>
    <t>CV8□-4C</t>
  </si>
  <si>
    <t>CV2□-4C</t>
  </si>
  <si>
    <t>CVV1.25□-6C</t>
  </si>
  <si>
    <t>CVV1.25□-4C</t>
  </si>
  <si>
    <t>CVV1.25□-2C</t>
  </si>
  <si>
    <t>MVVS0.75-4C</t>
  </si>
  <si>
    <t>屋外開閉器ボックス</t>
    <rPh sb="0" eb="2">
      <t>オクガイ</t>
    </rPh>
    <rPh sb="2" eb="5">
      <t>カイヘイキ</t>
    </rPh>
    <phoneticPr fontId="26"/>
  </si>
  <si>
    <t>ブレーカー</t>
  </si>
  <si>
    <t>3P　MCB　50（60）AF</t>
  </si>
  <si>
    <t>3P　ELB　30AF</t>
  </si>
  <si>
    <t>ｃ</t>
  </si>
  <si>
    <t>照明器具</t>
    <rPh sb="0" eb="2">
      <t>ショウメイ</t>
    </rPh>
    <rPh sb="2" eb="4">
      <t>キグ</t>
    </rPh>
    <phoneticPr fontId="26"/>
  </si>
  <si>
    <t>LEDシリンダーライト</t>
  </si>
  <si>
    <t>LED屋外用センサー付</t>
    <rPh sb="3" eb="5">
      <t>オクガイ</t>
    </rPh>
    <rPh sb="5" eb="6">
      <t>ヨウ</t>
    </rPh>
    <rPh sb="10" eb="11">
      <t>ツ</t>
    </rPh>
    <phoneticPr fontId="26"/>
  </si>
  <si>
    <t>上記取付部材</t>
    <rPh sb="0" eb="2">
      <t>ジョウキ</t>
    </rPh>
    <rPh sb="2" eb="4">
      <t>トリツケ</t>
    </rPh>
    <rPh sb="4" eb="6">
      <t>ブザイ</t>
    </rPh>
    <phoneticPr fontId="26"/>
  </si>
  <si>
    <t>器具取付工事</t>
    <rPh sb="0" eb="2">
      <t>キグ</t>
    </rPh>
    <rPh sb="2" eb="4">
      <t>トリツケ</t>
    </rPh>
    <rPh sb="4" eb="6">
      <t>コウジ</t>
    </rPh>
    <phoneticPr fontId="26"/>
  </si>
  <si>
    <t>照明器具工事</t>
    <rPh sb="0" eb="2">
      <t>ショウメイ</t>
    </rPh>
    <rPh sb="2" eb="3">
      <t>キ</t>
    </rPh>
    <rPh sb="3" eb="5">
      <t>コウジ</t>
    </rPh>
    <phoneticPr fontId="26"/>
  </si>
  <si>
    <t>ａ</t>
  </si>
  <si>
    <t>FEP40</t>
  </si>
  <si>
    <t>脱臭設備①-3</t>
    <phoneticPr fontId="1"/>
  </si>
  <si>
    <t>養豚室①-5</t>
    <phoneticPr fontId="1"/>
  </si>
  <si>
    <t>VE22</t>
  </si>
  <si>
    <t>VE16</t>
  </si>
  <si>
    <t>ｄ</t>
  </si>
  <si>
    <t>出荷台①-7</t>
    <phoneticPr fontId="1"/>
  </si>
  <si>
    <t>脱臭設備①-6</t>
    <phoneticPr fontId="1"/>
  </si>
  <si>
    <t>開閉器ボックス</t>
    <rPh sb="0" eb="3">
      <t>カイヘイキ</t>
    </rPh>
    <phoneticPr fontId="26"/>
  </si>
  <si>
    <t>ＬＥＤウォールライト</t>
  </si>
  <si>
    <t>換気扇工事</t>
    <rPh sb="0" eb="3">
      <t>カンキセン</t>
    </rPh>
    <rPh sb="3" eb="5">
      <t>コウジ</t>
    </rPh>
    <phoneticPr fontId="26"/>
  </si>
  <si>
    <t>換気扇</t>
    <rPh sb="0" eb="3">
      <t>カンキセン</t>
    </rPh>
    <phoneticPr fontId="26"/>
  </si>
  <si>
    <t>パイプファン100φ</t>
  </si>
  <si>
    <t>フードかバー</t>
  </si>
  <si>
    <t>SUS　防虫網付</t>
    <rPh sb="4" eb="6">
      <t>ボウチュウ</t>
    </rPh>
    <rPh sb="6" eb="7">
      <t>アミ</t>
    </rPh>
    <rPh sb="7" eb="8">
      <t>ツキ</t>
    </rPh>
    <phoneticPr fontId="26"/>
  </si>
  <si>
    <t>CVV1.25□-3C</t>
  </si>
  <si>
    <t>自然給気口100φ</t>
    <rPh sb="0" eb="2">
      <t>シゼン</t>
    </rPh>
    <rPh sb="2" eb="5">
      <t>キュウキコウ</t>
    </rPh>
    <phoneticPr fontId="26"/>
  </si>
  <si>
    <t>e</t>
    <phoneticPr fontId="1"/>
  </si>
  <si>
    <t>非常通報装置設置工事</t>
    <phoneticPr fontId="1"/>
  </si>
  <si>
    <t>非常通報装置</t>
    <rPh sb="0" eb="2">
      <t>ヒジョウ</t>
    </rPh>
    <rPh sb="2" eb="4">
      <t>ツウホウ</t>
    </rPh>
    <rPh sb="4" eb="6">
      <t>ソウチ</t>
    </rPh>
    <phoneticPr fontId="26"/>
  </si>
  <si>
    <t>機器類取付作業</t>
    <rPh sb="0" eb="2">
      <t>キキ</t>
    </rPh>
    <rPh sb="2" eb="3">
      <t>ルイ</t>
    </rPh>
    <rPh sb="3" eb="5">
      <t>トリツケ</t>
    </rPh>
    <rPh sb="5" eb="7">
      <t>サギョウ</t>
    </rPh>
    <phoneticPr fontId="26"/>
  </si>
  <si>
    <t>機器設定調整費</t>
    <rPh sb="0" eb="2">
      <t>キキ</t>
    </rPh>
    <rPh sb="2" eb="4">
      <t>セッテイ</t>
    </rPh>
    <rPh sb="4" eb="7">
      <t>チョウセイヒ</t>
    </rPh>
    <phoneticPr fontId="26"/>
  </si>
  <si>
    <t>キュービクル基礎工事</t>
    <rPh sb="6" eb="10">
      <t>キソコウジ</t>
    </rPh>
    <phoneticPr fontId="1"/>
  </si>
  <si>
    <t>養豚室①-1</t>
    <phoneticPr fontId="1"/>
  </si>
  <si>
    <t>養豚室①-2</t>
    <phoneticPr fontId="1"/>
  </si>
  <si>
    <t>養豚室①-4</t>
    <phoneticPr fontId="1"/>
  </si>
  <si>
    <t>電気設備工事</t>
    <phoneticPr fontId="1"/>
  </si>
  <si>
    <t>機械・給排水設備工事</t>
    <phoneticPr fontId="1"/>
  </si>
  <si>
    <t>養豚室①-1、①-2、脱臭設備①-3</t>
    <rPh sb="0" eb="3">
      <t>ヨウトンシツ</t>
    </rPh>
    <rPh sb="11" eb="15">
      <t>ダッシュウセツビ</t>
    </rPh>
    <phoneticPr fontId="1"/>
  </si>
  <si>
    <t>養豚室①-4、①-5、脱臭設備①-6</t>
    <rPh sb="0" eb="3">
      <t>ヨウトンシツ</t>
    </rPh>
    <rPh sb="11" eb="15">
      <t>ダッシュウセツビ</t>
    </rPh>
    <phoneticPr fontId="1"/>
  </si>
  <si>
    <t>脱臭設備部分本体工事</t>
    <rPh sb="0" eb="4">
      <t>ダッシュウセツビ</t>
    </rPh>
    <rPh sb="4" eb="10">
      <t>ブブンホンタイコウジ</t>
    </rPh>
    <phoneticPr fontId="1"/>
  </si>
  <si>
    <t>脱臭設備①-3</t>
    <rPh sb="0" eb="4">
      <t>ダッシュウセツビ</t>
    </rPh>
    <phoneticPr fontId="1"/>
  </si>
  <si>
    <t>脱臭設備①-6</t>
    <rPh sb="0" eb="4">
      <t>ダッシュウセツビ</t>
    </rPh>
    <phoneticPr fontId="1"/>
  </si>
  <si>
    <t>屋外給水ポンプ設備</t>
    <rPh sb="0" eb="4">
      <t>オクガイキュウスイ</t>
    </rPh>
    <rPh sb="7" eb="9">
      <t>セツビ</t>
    </rPh>
    <phoneticPr fontId="1"/>
  </si>
  <si>
    <t>コンクリートスノコ</t>
    <phoneticPr fontId="26"/>
  </si>
  <si>
    <t>給餌器</t>
    <rPh sb="0" eb="3">
      <t>キュウジキ</t>
    </rPh>
    <phoneticPr fontId="26"/>
  </si>
  <si>
    <t>自動給餌装置</t>
    <rPh sb="0" eb="2">
      <t>ジドウ</t>
    </rPh>
    <rPh sb="2" eb="4">
      <t>キュウジ</t>
    </rPh>
    <rPh sb="4" eb="6">
      <t>ソウチ</t>
    </rPh>
    <phoneticPr fontId="26"/>
  </si>
  <si>
    <t>給水メイン管</t>
    <rPh sb="0" eb="2">
      <t>キュウスイ</t>
    </rPh>
    <rPh sb="5" eb="6">
      <t>クダ</t>
    </rPh>
    <phoneticPr fontId="26"/>
  </si>
  <si>
    <t>換気工事</t>
    <rPh sb="0" eb="2">
      <t>カンキ</t>
    </rPh>
    <rPh sb="2" eb="4">
      <t>コウジ</t>
    </rPh>
    <phoneticPr fontId="26"/>
  </si>
  <si>
    <t>除糞装置</t>
    <rPh sb="0" eb="2">
      <t>ジョフン</t>
    </rPh>
    <rPh sb="2" eb="4">
      <t>ソウチ</t>
    </rPh>
    <phoneticPr fontId="26"/>
  </si>
  <si>
    <t>汚水配管</t>
    <rPh sb="0" eb="2">
      <t>オスイ</t>
    </rPh>
    <rPh sb="2" eb="4">
      <t>ハイカン</t>
    </rPh>
    <phoneticPr fontId="26"/>
  </si>
  <si>
    <t>汚水ポンプ設備</t>
    <rPh sb="0" eb="2">
      <t>オスイ</t>
    </rPh>
    <rPh sb="5" eb="7">
      <t>セツビ</t>
    </rPh>
    <phoneticPr fontId="26"/>
  </si>
  <si>
    <t>高圧配管</t>
    <rPh sb="0" eb="2">
      <t>コウアツ</t>
    </rPh>
    <rPh sb="2" eb="4">
      <t>ハイカン</t>
    </rPh>
    <phoneticPr fontId="26"/>
  </si>
  <si>
    <t>脱臭装置</t>
    <rPh sb="0" eb="2">
      <t>ダッシュウ</t>
    </rPh>
    <rPh sb="2" eb="4">
      <t>ソウチ</t>
    </rPh>
    <phoneticPr fontId="26"/>
  </si>
  <si>
    <t>柵工事</t>
    <rPh sb="0" eb="1">
      <t>サク</t>
    </rPh>
    <rPh sb="1" eb="3">
      <t>コウジ</t>
    </rPh>
    <phoneticPr fontId="26"/>
  </si>
  <si>
    <t>スノコ敷手間</t>
    <rPh sb="3" eb="4">
      <t>シキ</t>
    </rPh>
    <rPh sb="4" eb="6">
      <t>テマ</t>
    </rPh>
    <phoneticPr fontId="26"/>
  </si>
  <si>
    <t>①　　小　計</t>
    <rPh sb="3" eb="4">
      <t>ショウ</t>
    </rPh>
    <rPh sb="5" eb="6">
      <t>ケイ</t>
    </rPh>
    <phoneticPr fontId="1"/>
  </si>
  <si>
    <t>オプティマイザー</t>
    <phoneticPr fontId="26"/>
  </si>
  <si>
    <t>TNF肥育用</t>
    <rPh sb="3" eb="6">
      <t>ヒイクヨウ</t>
    </rPh>
    <phoneticPr fontId="26"/>
  </si>
  <si>
    <t>取付、搬入</t>
    <rPh sb="0" eb="2">
      <t>トリツ</t>
    </rPh>
    <rPh sb="3" eb="5">
      <t>ハンニュウ</t>
    </rPh>
    <phoneticPr fontId="26"/>
  </si>
  <si>
    <t>②　　小　計</t>
    <rPh sb="3" eb="4">
      <t>ショウ</t>
    </rPh>
    <rPh sb="5" eb="6">
      <t>ケイ</t>
    </rPh>
    <phoneticPr fontId="1"/>
  </si>
  <si>
    <t>自動給餌装置　　全長200ｍ</t>
    <rPh sb="0" eb="2">
      <t>ジドウ</t>
    </rPh>
    <rPh sb="2" eb="4">
      <t>キュウジ</t>
    </rPh>
    <rPh sb="4" eb="6">
      <t>ソウチ</t>
    </rPh>
    <rPh sb="8" eb="10">
      <t>ゼンチョウ</t>
    </rPh>
    <phoneticPr fontId="26"/>
  </si>
  <si>
    <t>リンクチェーン、コンベヤー、RF-50型</t>
    <rPh sb="19" eb="20">
      <t>ガタ</t>
    </rPh>
    <phoneticPr fontId="26"/>
  </si>
  <si>
    <t>タンク２基連結敷</t>
    <rPh sb="4" eb="5">
      <t>モト</t>
    </rPh>
    <rPh sb="5" eb="7">
      <t>レンケツ</t>
    </rPh>
    <rPh sb="7" eb="8">
      <t>シキ</t>
    </rPh>
    <phoneticPr fontId="26"/>
  </si>
  <si>
    <t>モーター３相　200V　0.4kw</t>
    <rPh sb="5" eb="6">
      <t>アイ</t>
    </rPh>
    <phoneticPr fontId="26"/>
  </si>
  <si>
    <t>自動給餌装置　全長120ｍ</t>
    <rPh sb="0" eb="2">
      <t>ジドウ</t>
    </rPh>
    <rPh sb="2" eb="4">
      <t>キュウジ</t>
    </rPh>
    <rPh sb="4" eb="6">
      <t>ソウチ</t>
    </rPh>
    <rPh sb="7" eb="9">
      <t>ゼンチョウ</t>
    </rPh>
    <phoneticPr fontId="26"/>
  </si>
  <si>
    <t>③　　小　計</t>
    <rPh sb="3" eb="4">
      <t>ショウ</t>
    </rPh>
    <rPh sb="5" eb="6">
      <t>ケイ</t>
    </rPh>
    <phoneticPr fontId="1"/>
  </si>
  <si>
    <t>給水器配管</t>
    <rPh sb="0" eb="2">
      <t>キュウスイ</t>
    </rPh>
    <rPh sb="2" eb="3">
      <t>ウツワ</t>
    </rPh>
    <rPh sb="3" eb="5">
      <t>ハイカン</t>
    </rPh>
    <phoneticPr fontId="26"/>
  </si>
  <si>
    <t>ステンレス管</t>
    <rPh sb="5" eb="6">
      <t>クダ</t>
    </rPh>
    <phoneticPr fontId="26"/>
  </si>
  <si>
    <t>同上附属品</t>
    <rPh sb="0" eb="2">
      <t>ドウジョウ</t>
    </rPh>
    <rPh sb="2" eb="4">
      <t>フゾク</t>
    </rPh>
    <rPh sb="4" eb="5">
      <t>シナ</t>
    </rPh>
    <phoneticPr fontId="26"/>
  </si>
  <si>
    <t>配管支持金物</t>
    <rPh sb="0" eb="2">
      <t>ハイカン</t>
    </rPh>
    <rPh sb="2" eb="4">
      <t>シジ</t>
    </rPh>
    <rPh sb="4" eb="6">
      <t>カナモノ</t>
    </rPh>
    <phoneticPr fontId="26"/>
  </si>
  <si>
    <t>配管工費</t>
    <rPh sb="0" eb="2">
      <t>ハイカン</t>
    </rPh>
    <rPh sb="2" eb="4">
      <t>コウヒ</t>
    </rPh>
    <phoneticPr fontId="26"/>
  </si>
  <si>
    <t>モノフロピッカー3518</t>
    <phoneticPr fontId="26"/>
  </si>
  <si>
    <t>SUS　15A　1ｍ</t>
    <phoneticPr fontId="26"/>
  </si>
  <si>
    <t>SUS　Uボルト+SUS板</t>
    <rPh sb="12" eb="13">
      <t>イタ</t>
    </rPh>
    <phoneticPr fontId="26"/>
  </si>
  <si>
    <t>ヶ</t>
    <phoneticPr fontId="26"/>
  </si>
  <si>
    <t>配管</t>
    <rPh sb="0" eb="2">
      <t>ハイカン</t>
    </rPh>
    <phoneticPr fontId="26"/>
  </si>
  <si>
    <t>VP25</t>
    <phoneticPr fontId="26"/>
  </si>
  <si>
    <t>VP16</t>
    <phoneticPr fontId="26"/>
  </si>
  <si>
    <t>15A　ボールバルブ</t>
    <phoneticPr fontId="26"/>
  </si>
  <si>
    <t>25Ａ　ボールバルブ</t>
    <phoneticPr fontId="26"/>
  </si>
  <si>
    <t>FN091-6DT、6N、A5P1</t>
    <phoneticPr fontId="26"/>
  </si>
  <si>
    <t>排気パイプ</t>
    <rPh sb="0" eb="2">
      <t>ハイキ</t>
    </rPh>
    <phoneticPr fontId="26"/>
  </si>
  <si>
    <t>シャッター</t>
    <phoneticPr fontId="26"/>
  </si>
  <si>
    <t>固定金具</t>
    <rPh sb="0" eb="2">
      <t>コテイ</t>
    </rPh>
    <rPh sb="2" eb="4">
      <t>カナグ</t>
    </rPh>
    <phoneticPr fontId="26"/>
  </si>
  <si>
    <t>換気扇取付費</t>
    <rPh sb="0" eb="3">
      <t>カンキセン</t>
    </rPh>
    <rPh sb="3" eb="6">
      <t>トリツケヒ</t>
    </rPh>
    <phoneticPr fontId="26"/>
  </si>
  <si>
    <t>換気扇制御盤</t>
    <rPh sb="0" eb="3">
      <t>カンキセン</t>
    </rPh>
    <rPh sb="3" eb="6">
      <t>セイギョバン</t>
    </rPh>
    <phoneticPr fontId="26"/>
  </si>
  <si>
    <t>温度センサー、コントローラー、インバーター</t>
    <rPh sb="0" eb="2">
      <t>オンド</t>
    </rPh>
    <phoneticPr fontId="26"/>
  </si>
  <si>
    <t>入気フラップ</t>
    <rPh sb="0" eb="1">
      <t>イ</t>
    </rPh>
    <rPh sb="1" eb="2">
      <t>キ</t>
    </rPh>
    <phoneticPr fontId="26"/>
  </si>
  <si>
    <t>DZE２</t>
    <phoneticPr fontId="26"/>
  </si>
  <si>
    <t>　　　〃</t>
    <phoneticPr fontId="26"/>
  </si>
  <si>
    <t>開閉モーター</t>
    <rPh sb="0" eb="2">
      <t>カイヘイ</t>
    </rPh>
    <phoneticPr fontId="26"/>
  </si>
  <si>
    <t>入気フラップ取付費</t>
    <rPh sb="0" eb="1">
      <t>イ</t>
    </rPh>
    <rPh sb="1" eb="2">
      <t>キ</t>
    </rPh>
    <rPh sb="6" eb="9">
      <t>トリツケヒ</t>
    </rPh>
    <phoneticPr fontId="26"/>
  </si>
  <si>
    <t>冷却システム細霧クーリング</t>
    <rPh sb="0" eb="2">
      <t>レイキャク</t>
    </rPh>
    <rPh sb="6" eb="8">
      <t>サイム</t>
    </rPh>
    <phoneticPr fontId="26"/>
  </si>
  <si>
    <t>同上附属品、固定金具</t>
    <rPh sb="0" eb="2">
      <t>ドウジョウ</t>
    </rPh>
    <rPh sb="2" eb="4">
      <t>フゾク</t>
    </rPh>
    <rPh sb="4" eb="5">
      <t>シナ</t>
    </rPh>
    <rPh sb="6" eb="8">
      <t>コテイ</t>
    </rPh>
    <rPh sb="8" eb="10">
      <t>カナグ</t>
    </rPh>
    <phoneticPr fontId="26"/>
  </si>
  <si>
    <t>細クーリング配管工費</t>
    <rPh sb="0" eb="1">
      <t>ホソ</t>
    </rPh>
    <rPh sb="6" eb="8">
      <t>ハイカン</t>
    </rPh>
    <rPh sb="8" eb="10">
      <t>コウヒ</t>
    </rPh>
    <phoneticPr fontId="26"/>
  </si>
  <si>
    <t>冷却システムコントローラー</t>
    <rPh sb="0" eb="2">
      <t>レイキャク</t>
    </rPh>
    <phoneticPr fontId="26"/>
  </si>
  <si>
    <t>温度センサー、湿度センサー含む</t>
    <rPh sb="0" eb="2">
      <t>オンド</t>
    </rPh>
    <rPh sb="7" eb="9">
      <t>シツド</t>
    </rPh>
    <rPh sb="13" eb="14">
      <t>フク</t>
    </rPh>
    <phoneticPr fontId="26"/>
  </si>
  <si>
    <t>アラームシステム制御盤</t>
    <rPh sb="8" eb="11">
      <t>セイギョバン</t>
    </rPh>
    <phoneticPr fontId="26"/>
  </si>
  <si>
    <t>温度センサー、警報装置</t>
    <rPh sb="0" eb="2">
      <t>オンド</t>
    </rPh>
    <rPh sb="7" eb="9">
      <t>ケイホウ</t>
    </rPh>
    <rPh sb="9" eb="11">
      <t>ソウチ</t>
    </rPh>
    <phoneticPr fontId="26"/>
  </si>
  <si>
    <t>④　　小　計</t>
    <rPh sb="3" eb="4">
      <t>ショウ</t>
    </rPh>
    <rPh sb="5" eb="6">
      <t>ケイ</t>
    </rPh>
    <phoneticPr fontId="1"/>
  </si>
  <si>
    <t>⑥　　小　計</t>
    <rPh sb="3" eb="4">
      <t>ショウ</t>
    </rPh>
    <rPh sb="5" eb="6">
      <t>ケイ</t>
    </rPh>
    <phoneticPr fontId="1"/>
  </si>
  <si>
    <t>⑤　　小　計</t>
    <rPh sb="3" eb="4">
      <t>ショウ</t>
    </rPh>
    <rPh sb="5" eb="6">
      <t>ケイ</t>
    </rPh>
    <phoneticPr fontId="1"/>
  </si>
  <si>
    <t>スクレーパー</t>
    <phoneticPr fontId="26"/>
  </si>
  <si>
    <t>W2200型　S　材工共</t>
    <rPh sb="5" eb="6">
      <t>ガタ</t>
    </rPh>
    <rPh sb="9" eb="11">
      <t>ザイコウ</t>
    </rPh>
    <rPh sb="11" eb="12">
      <t>トモ</t>
    </rPh>
    <phoneticPr fontId="26"/>
  </si>
  <si>
    <t>スクレーパー本体　２台</t>
    <rPh sb="6" eb="8">
      <t>ホンタイ</t>
    </rPh>
    <rPh sb="10" eb="11">
      <t>ダイ</t>
    </rPh>
    <phoneticPr fontId="26"/>
  </si>
  <si>
    <t>駆動部　0.4kw</t>
    <rPh sb="0" eb="3">
      <t>クドウブ</t>
    </rPh>
    <phoneticPr fontId="26"/>
  </si>
  <si>
    <t>滑車４台、ワイヤー　５４．８ｍ</t>
    <rPh sb="0" eb="2">
      <t>カッシャ</t>
    </rPh>
    <rPh sb="3" eb="4">
      <t>ダイ</t>
    </rPh>
    <phoneticPr fontId="26"/>
  </si>
  <si>
    <t>制御盤　１面</t>
    <rPh sb="0" eb="3">
      <t>セイギョバン</t>
    </rPh>
    <rPh sb="5" eb="6">
      <t>メン</t>
    </rPh>
    <phoneticPr fontId="26"/>
  </si>
  <si>
    <t>集合スクレーパー</t>
    <rPh sb="0" eb="2">
      <t>シュウゴウ</t>
    </rPh>
    <phoneticPr fontId="26"/>
  </si>
  <si>
    <t>W800型　S　材工共</t>
    <rPh sb="4" eb="5">
      <t>ガタ</t>
    </rPh>
    <rPh sb="8" eb="10">
      <t>ザイコウ</t>
    </rPh>
    <rPh sb="10" eb="11">
      <t>トモ</t>
    </rPh>
    <phoneticPr fontId="26"/>
  </si>
  <si>
    <t>スクレーパー本体　１台</t>
    <rPh sb="6" eb="8">
      <t>ホンタイ</t>
    </rPh>
    <rPh sb="10" eb="11">
      <t>ダイ</t>
    </rPh>
    <phoneticPr fontId="26"/>
  </si>
  <si>
    <t>滑車４台、ワイヤー　１１０．８ｍ</t>
    <rPh sb="0" eb="2">
      <t>カッシャ</t>
    </rPh>
    <rPh sb="3" eb="4">
      <t>ダイ</t>
    </rPh>
    <phoneticPr fontId="26"/>
  </si>
  <si>
    <t>⑦　　小　　計</t>
    <rPh sb="3" eb="4">
      <t>ショウ</t>
    </rPh>
    <rPh sb="6" eb="7">
      <t>ケイ</t>
    </rPh>
    <phoneticPr fontId="1"/>
  </si>
  <si>
    <t>VP150</t>
    <phoneticPr fontId="26"/>
  </si>
  <si>
    <t>小口　径90°Y　合流マス　150-200</t>
    <rPh sb="0" eb="1">
      <t>ショウ</t>
    </rPh>
    <rPh sb="1" eb="2">
      <t>クチ</t>
    </rPh>
    <rPh sb="3" eb="4">
      <t>ケイ</t>
    </rPh>
    <rPh sb="9" eb="11">
      <t>ゴウリュウ</t>
    </rPh>
    <phoneticPr fontId="26"/>
  </si>
  <si>
    <t>小口　径90°L　合流マス　150-200</t>
    <rPh sb="0" eb="1">
      <t>ショウ</t>
    </rPh>
    <rPh sb="1" eb="2">
      <t>クチ</t>
    </rPh>
    <rPh sb="3" eb="4">
      <t>ケイ</t>
    </rPh>
    <rPh sb="9" eb="11">
      <t>ゴウリュウ</t>
    </rPh>
    <phoneticPr fontId="26"/>
  </si>
  <si>
    <t>小口　径45°L　合流マス　150-200</t>
    <rPh sb="0" eb="1">
      <t>ショウ</t>
    </rPh>
    <rPh sb="1" eb="2">
      <t>クチ</t>
    </rPh>
    <rPh sb="3" eb="4">
      <t>ケイ</t>
    </rPh>
    <rPh sb="9" eb="11">
      <t>ゴウリュウ</t>
    </rPh>
    <phoneticPr fontId="26"/>
  </si>
  <si>
    <t>　⑧　　小　　計</t>
    <rPh sb="4" eb="5">
      <t>ショウ</t>
    </rPh>
    <rPh sb="7" eb="8">
      <t>ケイ</t>
    </rPh>
    <phoneticPr fontId="1"/>
  </si>
  <si>
    <t>水中ポンプ</t>
    <rPh sb="0" eb="2">
      <t>スイチュウ</t>
    </rPh>
    <phoneticPr fontId="26"/>
  </si>
  <si>
    <t>50B2.4</t>
    <phoneticPr fontId="26"/>
  </si>
  <si>
    <t>VP50</t>
    <phoneticPr fontId="26"/>
  </si>
  <si>
    <t>ネオホーマー</t>
    <phoneticPr fontId="26"/>
  </si>
  <si>
    <t>パワーバンド</t>
    <phoneticPr fontId="26"/>
  </si>
  <si>
    <t>50A　SUS</t>
    <phoneticPr fontId="26"/>
  </si>
  <si>
    <t>ポンプ取付費</t>
    <rPh sb="3" eb="5">
      <t>トリツケ</t>
    </rPh>
    <rPh sb="5" eb="6">
      <t>ヒ</t>
    </rPh>
    <phoneticPr fontId="26"/>
  </si>
  <si>
    <t>制御盤</t>
    <rPh sb="0" eb="3">
      <t>セイギョバン</t>
    </rPh>
    <phoneticPr fontId="26"/>
  </si>
  <si>
    <t>　⑨　　小　　計</t>
    <rPh sb="4" eb="5">
      <t>ショウ</t>
    </rPh>
    <rPh sb="7" eb="8">
      <t>ケイ</t>
    </rPh>
    <phoneticPr fontId="1"/>
  </si>
  <si>
    <t>SUS　TBA　15A　ｔ＝3</t>
    <phoneticPr fontId="26"/>
  </si>
  <si>
    <t>カプラーオス</t>
    <phoneticPr fontId="26"/>
  </si>
  <si>
    <t>SUS 3 TPM</t>
    <phoneticPr fontId="26"/>
  </si>
  <si>
    <t>ボールバルブ</t>
    <phoneticPr fontId="26"/>
  </si>
  <si>
    <t>VTFM　15A</t>
    <phoneticPr fontId="26"/>
  </si>
  <si>
    <t>　⑩　　小　　計</t>
    <rPh sb="4" eb="5">
      <t>ショウ</t>
    </rPh>
    <rPh sb="7" eb="8">
      <t>ケイ</t>
    </rPh>
    <phoneticPr fontId="1"/>
  </si>
  <si>
    <t>フィルターブロック　MCF１２</t>
    <phoneticPr fontId="26"/>
  </si>
  <si>
    <t>2400×300×300</t>
    <phoneticPr fontId="26"/>
  </si>
  <si>
    <t>フィルターブロック　MCF１９</t>
    <phoneticPr fontId="26"/>
  </si>
  <si>
    <t>フィルターブロック　取付費</t>
    <rPh sb="10" eb="13">
      <t>トリツケヒ</t>
    </rPh>
    <phoneticPr fontId="26"/>
  </si>
  <si>
    <t>ポンプ　</t>
    <phoneticPr fontId="26"/>
  </si>
  <si>
    <t>5.5kw</t>
    <phoneticPr fontId="26"/>
  </si>
  <si>
    <t>ストレーナー</t>
    <phoneticPr fontId="26"/>
  </si>
  <si>
    <t>流量計</t>
    <rPh sb="0" eb="3">
      <t>リュウリョウケイ</t>
    </rPh>
    <phoneticPr fontId="26"/>
  </si>
  <si>
    <t>5.5kwポンプ用</t>
    <rPh sb="8" eb="9">
      <t>ヨウ</t>
    </rPh>
    <phoneticPr fontId="26"/>
  </si>
  <si>
    <t>PHメーター</t>
    <phoneticPr fontId="26"/>
  </si>
  <si>
    <t>ECメーター</t>
    <phoneticPr fontId="26"/>
  </si>
  <si>
    <t>電磁弁</t>
    <rPh sb="0" eb="3">
      <t>デンジベン</t>
    </rPh>
    <phoneticPr fontId="26"/>
  </si>
  <si>
    <t>インバーター</t>
    <phoneticPr fontId="26"/>
  </si>
  <si>
    <t>水位センサー</t>
    <rPh sb="0" eb="2">
      <t>スイイ</t>
    </rPh>
    <phoneticPr fontId="26"/>
  </si>
  <si>
    <t>スプレーノズル</t>
    <phoneticPr fontId="26"/>
  </si>
  <si>
    <t>配管材</t>
    <rPh sb="0" eb="3">
      <t>ハイカンザイ</t>
    </rPh>
    <phoneticPr fontId="26"/>
  </si>
  <si>
    <t>同上附属部品固定金具</t>
    <rPh sb="0" eb="2">
      <t>ドウジョウ</t>
    </rPh>
    <rPh sb="2" eb="4">
      <t>フゾク</t>
    </rPh>
    <rPh sb="4" eb="6">
      <t>ブヒン</t>
    </rPh>
    <rPh sb="6" eb="8">
      <t>コテイ</t>
    </rPh>
    <rPh sb="8" eb="10">
      <t>カナグ</t>
    </rPh>
    <phoneticPr fontId="26"/>
  </si>
  <si>
    <t>⑪　　小　　計</t>
    <rPh sb="3" eb="4">
      <t>ショウ</t>
    </rPh>
    <rPh sb="6" eb="7">
      <t>ケイ</t>
    </rPh>
    <phoneticPr fontId="1"/>
  </si>
  <si>
    <t>柵</t>
    <rPh sb="0" eb="1">
      <t>サク</t>
    </rPh>
    <phoneticPr fontId="26"/>
  </si>
  <si>
    <t>柱　①</t>
    <rPh sb="0" eb="1">
      <t>ハシラ</t>
    </rPh>
    <phoneticPr fontId="26"/>
  </si>
  <si>
    <t>柱　②</t>
    <rPh sb="0" eb="1">
      <t>ハシラ</t>
    </rPh>
    <phoneticPr fontId="26"/>
  </si>
  <si>
    <t>柱　③</t>
    <rPh sb="0" eb="1">
      <t>ハシラ</t>
    </rPh>
    <phoneticPr fontId="26"/>
  </si>
  <si>
    <t>柱　④</t>
    <rPh sb="0" eb="1">
      <t>ハシラ</t>
    </rPh>
    <phoneticPr fontId="26"/>
  </si>
  <si>
    <t>柵　A　</t>
    <rPh sb="0" eb="1">
      <t>サク</t>
    </rPh>
    <phoneticPr fontId="26"/>
  </si>
  <si>
    <t>L＝2200</t>
    <phoneticPr fontId="26"/>
  </si>
  <si>
    <t>柵　B</t>
    <rPh sb="0" eb="1">
      <t>サク</t>
    </rPh>
    <phoneticPr fontId="26"/>
  </si>
  <si>
    <t>L＝2300</t>
    <phoneticPr fontId="26"/>
  </si>
  <si>
    <t>柵　C</t>
    <rPh sb="0" eb="1">
      <t>サク</t>
    </rPh>
    <phoneticPr fontId="26"/>
  </si>
  <si>
    <t>L＝2600</t>
    <phoneticPr fontId="26"/>
  </si>
  <si>
    <t>柵　D</t>
    <rPh sb="0" eb="1">
      <t>サク</t>
    </rPh>
    <phoneticPr fontId="26"/>
  </si>
  <si>
    <t>L＝2700</t>
    <phoneticPr fontId="26"/>
  </si>
  <si>
    <t>扉</t>
    <rPh sb="0" eb="1">
      <t>トビラ</t>
    </rPh>
    <phoneticPr fontId="26"/>
  </si>
  <si>
    <t>L＝900</t>
    <phoneticPr fontId="26"/>
  </si>
  <si>
    <t>誘導柵</t>
    <rPh sb="0" eb="2">
      <t>ユウドウ</t>
    </rPh>
    <rPh sb="2" eb="3">
      <t>サク</t>
    </rPh>
    <phoneticPr fontId="26"/>
  </si>
  <si>
    <t>誘導柵止め金具</t>
    <rPh sb="0" eb="3">
      <t>ユウドウサク</t>
    </rPh>
    <rPh sb="3" eb="4">
      <t>ト</t>
    </rPh>
    <rPh sb="5" eb="7">
      <t>カナグ</t>
    </rPh>
    <phoneticPr fontId="26"/>
  </si>
  <si>
    <t>柱、柵取付費</t>
    <rPh sb="0" eb="1">
      <t>ハシラ</t>
    </rPh>
    <rPh sb="2" eb="3">
      <t>サク</t>
    </rPh>
    <rPh sb="3" eb="6">
      <t>トリツケヒ</t>
    </rPh>
    <phoneticPr fontId="26"/>
  </si>
  <si>
    <t>⑫　　小　　計</t>
    <rPh sb="3" eb="4">
      <t>ショウ</t>
    </rPh>
    <rPh sb="6" eb="7">
      <t>ケイ</t>
    </rPh>
    <phoneticPr fontId="1"/>
  </si>
  <si>
    <t>⑨　　小　　計</t>
    <rPh sb="3" eb="4">
      <t>ショウ</t>
    </rPh>
    <rPh sb="6" eb="7">
      <t>ケイ</t>
    </rPh>
    <phoneticPr fontId="1"/>
  </si>
  <si>
    <t>給水配管</t>
    <rPh sb="0" eb="2">
      <t>キュウスイ</t>
    </rPh>
    <rPh sb="2" eb="4">
      <t>ハイカン</t>
    </rPh>
    <phoneticPr fontId="26"/>
  </si>
  <si>
    <t>蛇口</t>
    <rPh sb="0" eb="2">
      <t>ジャグチ</t>
    </rPh>
    <phoneticPr fontId="26"/>
  </si>
  <si>
    <t>①　　小　　計</t>
    <rPh sb="3" eb="4">
      <t>ショウ</t>
    </rPh>
    <rPh sb="6" eb="7">
      <t>ケイ</t>
    </rPh>
    <phoneticPr fontId="26"/>
  </si>
  <si>
    <t>高圧洗浄装置</t>
    <rPh sb="0" eb="2">
      <t>コウアツ</t>
    </rPh>
    <rPh sb="2" eb="4">
      <t>センジョウ</t>
    </rPh>
    <rPh sb="4" eb="6">
      <t>ソウチ</t>
    </rPh>
    <phoneticPr fontId="26"/>
  </si>
  <si>
    <t>高圧洗浄機</t>
    <rPh sb="0" eb="2">
      <t>コウアツ</t>
    </rPh>
    <rPh sb="2" eb="5">
      <t>センジョウキ</t>
    </rPh>
    <phoneticPr fontId="26"/>
  </si>
  <si>
    <t>ジェットマン　PWH20160</t>
    <phoneticPr fontId="26"/>
  </si>
  <si>
    <t>スプレーガン</t>
    <phoneticPr fontId="26"/>
  </si>
  <si>
    <t>ロトマックス　回転ノズル</t>
    <rPh sb="7" eb="9">
      <t>カイテン</t>
    </rPh>
    <phoneticPr fontId="26"/>
  </si>
  <si>
    <t>高圧ホース</t>
    <rPh sb="0" eb="2">
      <t>コウアツ</t>
    </rPh>
    <phoneticPr fontId="26"/>
  </si>
  <si>
    <t>15ｍ　カプラー付</t>
    <rPh sb="8" eb="9">
      <t>ツキ</t>
    </rPh>
    <phoneticPr fontId="26"/>
  </si>
  <si>
    <t>クリックカプラー　</t>
    <phoneticPr fontId="26"/>
  </si>
  <si>
    <t>メス　3/8</t>
    <phoneticPr fontId="26"/>
  </si>
  <si>
    <t>オス　3/8</t>
    <phoneticPr fontId="26"/>
  </si>
  <si>
    <t>川水フィルター</t>
    <rPh sb="0" eb="2">
      <t>カワミズ</t>
    </rPh>
    <phoneticPr fontId="26"/>
  </si>
  <si>
    <t>同上取付費</t>
    <rPh sb="0" eb="2">
      <t>ドウジョウ</t>
    </rPh>
    <rPh sb="2" eb="5">
      <t>トリツケヒ</t>
    </rPh>
    <phoneticPr fontId="26"/>
  </si>
  <si>
    <t>②　　小　　計</t>
    <rPh sb="3" eb="4">
      <t>ショウ</t>
    </rPh>
    <rPh sb="6" eb="7">
      <t>ケイ</t>
    </rPh>
    <phoneticPr fontId="1"/>
  </si>
  <si>
    <t>柱</t>
    <rPh sb="0" eb="1">
      <t>ハシラ</t>
    </rPh>
    <phoneticPr fontId="26"/>
  </si>
  <si>
    <t>L＝1350</t>
    <phoneticPr fontId="26"/>
  </si>
  <si>
    <t>L＝1000</t>
    <phoneticPr fontId="26"/>
  </si>
  <si>
    <t>扉止め金具</t>
    <rPh sb="0" eb="1">
      <t>トビラ</t>
    </rPh>
    <rPh sb="1" eb="2">
      <t>ト</t>
    </rPh>
    <rPh sb="3" eb="5">
      <t>カナグ</t>
    </rPh>
    <phoneticPr fontId="26"/>
  </si>
  <si>
    <t>固定柵</t>
    <rPh sb="0" eb="2">
      <t>コテイ</t>
    </rPh>
    <rPh sb="2" eb="3">
      <t>サク</t>
    </rPh>
    <phoneticPr fontId="26"/>
  </si>
  <si>
    <t>L＝1600</t>
    <phoneticPr fontId="26"/>
  </si>
  <si>
    <t>柱柵取付費</t>
    <rPh sb="0" eb="1">
      <t>ハシラ</t>
    </rPh>
    <rPh sb="1" eb="2">
      <t>サク</t>
    </rPh>
    <rPh sb="2" eb="5">
      <t>トリツケヒ</t>
    </rPh>
    <phoneticPr fontId="26"/>
  </si>
  <si>
    <t>③　　小　　計</t>
    <rPh sb="3" eb="4">
      <t>ショウ</t>
    </rPh>
    <rPh sb="6" eb="7">
      <t>ケイ</t>
    </rPh>
    <phoneticPr fontId="1"/>
  </si>
  <si>
    <t>シャッター工事</t>
    <rPh sb="5" eb="7">
      <t>コウジ</t>
    </rPh>
    <phoneticPr fontId="26"/>
  </si>
  <si>
    <t>W1.5×H1.9</t>
    <phoneticPr fontId="26"/>
  </si>
  <si>
    <t>W1.5×H2.0</t>
    <phoneticPr fontId="26"/>
  </si>
  <si>
    <t>W2.5×H1.9</t>
    <phoneticPr fontId="26"/>
  </si>
  <si>
    <t>シャッター取付費</t>
    <rPh sb="5" eb="8">
      <t>トリツケヒ</t>
    </rPh>
    <phoneticPr fontId="26"/>
  </si>
  <si>
    <t>④　　小　　計</t>
    <rPh sb="3" eb="4">
      <t>ショウ</t>
    </rPh>
    <rPh sb="6" eb="7">
      <t>ケイ</t>
    </rPh>
    <phoneticPr fontId="1"/>
  </si>
  <si>
    <t>カーテン工事</t>
    <rPh sb="4" eb="6">
      <t>コウジ</t>
    </rPh>
    <phoneticPr fontId="26"/>
  </si>
  <si>
    <t>巻上げカーテン</t>
    <rPh sb="0" eb="2">
      <t>マキア</t>
    </rPh>
    <phoneticPr fontId="26"/>
  </si>
  <si>
    <t>900×4800</t>
    <phoneticPr fontId="26"/>
  </si>
  <si>
    <t>900×3200</t>
    <phoneticPr fontId="26"/>
  </si>
  <si>
    <t>⑤　　小　　計</t>
    <rPh sb="3" eb="4">
      <t>ショウ</t>
    </rPh>
    <rPh sb="6" eb="7">
      <t>ケイ</t>
    </rPh>
    <phoneticPr fontId="1"/>
  </si>
  <si>
    <t>直接仮設工事</t>
    <rPh sb="0" eb="2">
      <t>チョクセツ</t>
    </rPh>
    <rPh sb="2" eb="4">
      <t>カセツ</t>
    </rPh>
    <rPh sb="4" eb="6">
      <t>コウジ</t>
    </rPh>
    <phoneticPr fontId="26"/>
  </si>
  <si>
    <t>外部足場　サビ式足場</t>
    <rPh sb="0" eb="2">
      <t>ガイブ</t>
    </rPh>
    <rPh sb="2" eb="4">
      <t>アシバ</t>
    </rPh>
    <rPh sb="7" eb="8">
      <t>シキ</t>
    </rPh>
    <rPh sb="8" eb="10">
      <t>アシバ</t>
    </rPh>
    <phoneticPr fontId="26"/>
  </si>
  <si>
    <t>内部足場　脚立足場</t>
    <rPh sb="0" eb="2">
      <t>ナイブ</t>
    </rPh>
    <rPh sb="2" eb="4">
      <t>アシバ</t>
    </rPh>
    <rPh sb="5" eb="7">
      <t>キャタツ</t>
    </rPh>
    <rPh sb="7" eb="9">
      <t>アシバ</t>
    </rPh>
    <phoneticPr fontId="26"/>
  </si>
  <si>
    <t>②</t>
    <phoneticPr fontId="26"/>
  </si>
  <si>
    <t>土木、基礎コンクリート工事</t>
    <rPh sb="0" eb="2">
      <t>ドボク</t>
    </rPh>
    <rPh sb="3" eb="5">
      <t>キソ</t>
    </rPh>
    <rPh sb="11" eb="13">
      <t>コウジ</t>
    </rPh>
    <phoneticPr fontId="26"/>
  </si>
  <si>
    <t>根切り</t>
    <rPh sb="0" eb="2">
      <t>ネギリ</t>
    </rPh>
    <phoneticPr fontId="26"/>
  </si>
  <si>
    <t>床付</t>
    <rPh sb="0" eb="1">
      <t>ユカ</t>
    </rPh>
    <rPh sb="1" eb="2">
      <t>ツキ</t>
    </rPh>
    <phoneticPr fontId="26"/>
  </si>
  <si>
    <t>盛土（発生土）</t>
    <rPh sb="0" eb="1">
      <t>モ</t>
    </rPh>
    <rPh sb="1" eb="2">
      <t>ツチ</t>
    </rPh>
    <rPh sb="3" eb="5">
      <t>ハッセイ</t>
    </rPh>
    <rPh sb="5" eb="6">
      <t>ツチ</t>
    </rPh>
    <phoneticPr fontId="26"/>
  </si>
  <si>
    <t>D10　SD295A</t>
    <phoneticPr fontId="26"/>
  </si>
  <si>
    <t>D13　SD295A</t>
    <phoneticPr fontId="26"/>
  </si>
  <si>
    <t>D16　SD295A</t>
    <phoneticPr fontId="26"/>
  </si>
  <si>
    <t>鉄筋、加工、組立て</t>
    <rPh sb="0" eb="2">
      <t>テッキン</t>
    </rPh>
    <rPh sb="3" eb="5">
      <t>カコウ</t>
    </rPh>
    <rPh sb="6" eb="8">
      <t>クミタ</t>
    </rPh>
    <phoneticPr fontId="26"/>
  </si>
  <si>
    <t>M16</t>
    <phoneticPr fontId="26"/>
  </si>
  <si>
    <t>止水板</t>
    <rPh sb="0" eb="3">
      <t>シスイイタ</t>
    </rPh>
    <phoneticPr fontId="26"/>
  </si>
  <si>
    <t>鉄骨工事　　①-3</t>
    <rPh sb="0" eb="2">
      <t>テッコツ</t>
    </rPh>
    <rPh sb="2" eb="4">
      <t>コウジ</t>
    </rPh>
    <phoneticPr fontId="26"/>
  </si>
  <si>
    <t>副資材費</t>
    <rPh sb="0" eb="4">
      <t>フクシザイヒ</t>
    </rPh>
    <phoneticPr fontId="26"/>
  </si>
  <si>
    <t>工場加工費</t>
    <rPh sb="0" eb="2">
      <t>コウバ</t>
    </rPh>
    <rPh sb="2" eb="5">
      <t>カコウヒ</t>
    </rPh>
    <phoneticPr fontId="26"/>
  </si>
  <si>
    <t>メッキ加工費</t>
    <rPh sb="3" eb="6">
      <t>カコウヒ</t>
    </rPh>
    <phoneticPr fontId="26"/>
  </si>
  <si>
    <t>屋根、内外装工事</t>
    <rPh sb="0" eb="2">
      <t>ヤネ</t>
    </rPh>
    <rPh sb="3" eb="6">
      <t>ナイガイソウ</t>
    </rPh>
    <rPh sb="6" eb="8">
      <t>コウジ</t>
    </rPh>
    <phoneticPr fontId="26"/>
  </si>
  <si>
    <t>折板ガルバリウム鋼板</t>
    <rPh sb="0" eb="2">
      <t>オリイタ</t>
    </rPh>
    <rPh sb="8" eb="10">
      <t>コウバン</t>
    </rPh>
    <phoneticPr fontId="26"/>
  </si>
  <si>
    <t>タイトフレーム</t>
    <phoneticPr fontId="26"/>
  </si>
  <si>
    <t>ステンレス</t>
    <phoneticPr fontId="26"/>
  </si>
  <si>
    <t>折板ケラバ包み</t>
    <rPh sb="0" eb="1">
      <t>オリ</t>
    </rPh>
    <rPh sb="1" eb="2">
      <t>イタ</t>
    </rPh>
    <rPh sb="5" eb="6">
      <t>ツツ</t>
    </rPh>
    <phoneticPr fontId="26"/>
  </si>
  <si>
    <t>ケラバ板金巻き</t>
    <rPh sb="3" eb="5">
      <t>バンキン</t>
    </rPh>
    <rPh sb="5" eb="6">
      <t>マ</t>
    </rPh>
    <phoneticPr fontId="26"/>
  </si>
  <si>
    <t>ステンレス　ｔ＝0.3</t>
    <phoneticPr fontId="26"/>
  </si>
  <si>
    <t>水止面戸</t>
    <rPh sb="0" eb="1">
      <t>ミズ</t>
    </rPh>
    <rPh sb="1" eb="2">
      <t>ト</t>
    </rPh>
    <rPh sb="2" eb="3">
      <t>メン</t>
    </rPh>
    <rPh sb="3" eb="4">
      <t>ト</t>
    </rPh>
    <phoneticPr fontId="26"/>
  </si>
  <si>
    <t>軒先面戸</t>
    <rPh sb="0" eb="2">
      <t>ノキサキ</t>
    </rPh>
    <rPh sb="2" eb="3">
      <t>メン</t>
    </rPh>
    <rPh sb="3" eb="4">
      <t>ト</t>
    </rPh>
    <phoneticPr fontId="26"/>
  </si>
  <si>
    <t>基礎水切り</t>
    <rPh sb="0" eb="2">
      <t>キソ</t>
    </rPh>
    <rPh sb="2" eb="4">
      <t>ミズキ</t>
    </rPh>
    <phoneticPr fontId="26"/>
  </si>
  <si>
    <t>開口部基礎水切り</t>
    <rPh sb="0" eb="2">
      <t>カイコウ</t>
    </rPh>
    <rPh sb="2" eb="3">
      <t>ブ</t>
    </rPh>
    <rPh sb="3" eb="5">
      <t>キソ</t>
    </rPh>
    <rPh sb="5" eb="7">
      <t>ミズキ</t>
    </rPh>
    <phoneticPr fontId="26"/>
  </si>
  <si>
    <t>カラーガリバリウム鋼板　ｔ＝03</t>
    <rPh sb="9" eb="11">
      <t>コウバン</t>
    </rPh>
    <phoneticPr fontId="26"/>
  </si>
  <si>
    <t>天井</t>
    <rPh sb="0" eb="2">
      <t>テンジョウ</t>
    </rPh>
    <phoneticPr fontId="26"/>
  </si>
  <si>
    <t>開口部分　NFボード　ｔ=12+ルーフィング</t>
    <rPh sb="0" eb="2">
      <t>カイコウ</t>
    </rPh>
    <rPh sb="2" eb="4">
      <t>ブブン</t>
    </rPh>
    <phoneticPr fontId="26"/>
  </si>
  <si>
    <t>断熱ドア</t>
    <rPh sb="0" eb="2">
      <t>ダンネツ</t>
    </rPh>
    <phoneticPr fontId="26"/>
  </si>
  <si>
    <t>屋外給水ポンプ設備</t>
    <rPh sb="0" eb="2">
      <t>オクガイ</t>
    </rPh>
    <rPh sb="2" eb="4">
      <t>キュウスイ</t>
    </rPh>
    <rPh sb="7" eb="9">
      <t>セツビ</t>
    </rPh>
    <phoneticPr fontId="26"/>
  </si>
  <si>
    <t>自吸ポンプ</t>
    <rPh sb="0" eb="2">
      <t>ジキュウ</t>
    </rPh>
    <phoneticPr fontId="26"/>
  </si>
  <si>
    <t>40FQ63.7B</t>
    <phoneticPr fontId="26"/>
  </si>
  <si>
    <t>VP40</t>
    <phoneticPr fontId="26"/>
  </si>
  <si>
    <t>同上附属部</t>
    <rPh sb="0" eb="2">
      <t>ドウジョウ</t>
    </rPh>
    <rPh sb="2" eb="4">
      <t>フゾク</t>
    </rPh>
    <rPh sb="4" eb="5">
      <t>ブ</t>
    </rPh>
    <phoneticPr fontId="26"/>
  </si>
  <si>
    <t>配管工事</t>
    <rPh sb="0" eb="2">
      <t>ハイカン</t>
    </rPh>
    <rPh sb="2" eb="4">
      <t>コウジ</t>
    </rPh>
    <phoneticPr fontId="26"/>
  </si>
  <si>
    <t>鋼板製水用圧力タンク</t>
    <rPh sb="0" eb="2">
      <t>コウバン</t>
    </rPh>
    <rPh sb="2" eb="3">
      <t>セイ</t>
    </rPh>
    <rPh sb="3" eb="4">
      <t>ミズ</t>
    </rPh>
    <rPh sb="4" eb="5">
      <t>ヨウ</t>
    </rPh>
    <rPh sb="5" eb="7">
      <t>アツリョク</t>
    </rPh>
    <phoneticPr fontId="26"/>
  </si>
  <si>
    <t>ｔ＝6.0×900×1524</t>
    <phoneticPr fontId="26"/>
  </si>
  <si>
    <t>HIVP５０</t>
    <phoneticPr fontId="26"/>
  </si>
  <si>
    <t>①　　小　　計</t>
    <rPh sb="3" eb="4">
      <t>ショウ</t>
    </rPh>
    <rPh sb="6" eb="7">
      <t>ケイ</t>
    </rPh>
    <phoneticPr fontId="1"/>
  </si>
  <si>
    <t>鉄骨工事　　①-6</t>
    <rPh sb="0" eb="2">
      <t>テッコツ</t>
    </rPh>
    <rPh sb="2" eb="4">
      <t>コウジ</t>
    </rPh>
    <phoneticPr fontId="26"/>
  </si>
  <si>
    <t>a　　　小　　計</t>
    <rPh sb="4" eb="5">
      <t>ショウ</t>
    </rPh>
    <rPh sb="7" eb="8">
      <t>ケイ</t>
    </rPh>
    <phoneticPr fontId="1"/>
  </si>
  <si>
    <t>b　　　小　　計</t>
    <rPh sb="4" eb="5">
      <t>ショウ</t>
    </rPh>
    <phoneticPr fontId="1"/>
  </si>
  <si>
    <t>c　　　小　　計</t>
    <rPh sb="4" eb="5">
      <t>ショウ</t>
    </rPh>
    <phoneticPr fontId="1"/>
  </si>
  <si>
    <t>a　　　小　　計</t>
    <rPh sb="4" eb="5">
      <t>ショウ</t>
    </rPh>
    <phoneticPr fontId="1"/>
  </si>
  <si>
    <t>ｂ　　　小　　計</t>
    <rPh sb="4" eb="5">
      <t>ショウ</t>
    </rPh>
    <phoneticPr fontId="1"/>
  </si>
  <si>
    <t>d　　　小　　計</t>
    <rPh sb="4" eb="5">
      <t>ショウ</t>
    </rPh>
    <rPh sb="7" eb="8">
      <t>ケイ</t>
    </rPh>
    <phoneticPr fontId="1"/>
  </si>
  <si>
    <t>c　　　小　　計</t>
    <rPh sb="4" eb="5">
      <t>ショウ</t>
    </rPh>
    <rPh sb="7" eb="8">
      <t>ケイ</t>
    </rPh>
    <phoneticPr fontId="1"/>
  </si>
  <si>
    <t>ｄ　　　小　　計</t>
    <rPh sb="4" eb="5">
      <t>ショウ</t>
    </rPh>
    <rPh sb="7" eb="8">
      <t>ケイ</t>
    </rPh>
    <phoneticPr fontId="1"/>
  </si>
  <si>
    <t>b　　　小　　計</t>
    <rPh sb="4" eb="5">
      <t>ショウ</t>
    </rPh>
    <rPh sb="7" eb="8">
      <t>ケイ</t>
    </rPh>
    <phoneticPr fontId="1"/>
  </si>
  <si>
    <t>e　　　小　　計</t>
    <rPh sb="4" eb="5">
      <t>ショウ</t>
    </rPh>
    <rPh sb="7" eb="8">
      <t>ケイ</t>
    </rPh>
    <phoneticPr fontId="1"/>
  </si>
  <si>
    <t>①-4　499㎡、①-5　499、集合ピット　7.5㎡</t>
    <phoneticPr fontId="1"/>
  </si>
  <si>
    <t>東海ミート(株) 養豚施設建設工事内訳書</t>
    <rPh sb="0" eb="2">
      <t>トウカイ</t>
    </rPh>
    <rPh sb="5" eb="8">
      <t>カブトウカイ</t>
    </rPh>
    <rPh sb="9" eb="13">
      <t>ヨウトンシセツ</t>
    </rPh>
    <rPh sb="13" eb="14">
      <t>キ</t>
    </rPh>
    <rPh sb="14" eb="16">
      <t>ヒイク</t>
    </rPh>
    <rPh sb="16" eb="18">
      <t>ノウジョウ</t>
    </rPh>
    <rPh sb="18" eb="20">
      <t>ケンセツコウジウチワケショ</t>
    </rPh>
    <phoneticPr fontId="1"/>
  </si>
  <si>
    <t>養豚施設</t>
    <rPh sb="0" eb="4">
      <t>ヨウトンシセツ</t>
    </rPh>
    <phoneticPr fontId="1"/>
  </si>
  <si>
    <t>設備工事</t>
    <rPh sb="0" eb="2">
      <t>セツビ</t>
    </rPh>
    <rPh sb="2" eb="4">
      <t>コウジ</t>
    </rPh>
    <phoneticPr fontId="1"/>
  </si>
  <si>
    <t>本体工事</t>
    <rPh sb="0" eb="4">
      <t>ホンタイコウジ</t>
    </rPh>
    <phoneticPr fontId="1"/>
  </si>
  <si>
    <t>屋外給水ポンプ設備</t>
    <rPh sb="0" eb="4">
      <t>オクガイキュウスイ</t>
    </rPh>
    <rPh sb="7" eb="9">
      <t>セツビ</t>
    </rPh>
    <phoneticPr fontId="1"/>
  </si>
  <si>
    <t>木工事　①-4、①-5</t>
    <rPh sb="0" eb="1">
      <t>モク</t>
    </rPh>
    <rPh sb="1" eb="3">
      <t>コウジ</t>
    </rPh>
    <phoneticPr fontId="26"/>
  </si>
  <si>
    <t>ﾌﾟﾚｰﾄ類・ﾎﾞﾙﾄ類・ﾀﾝﾊﾟｯｸﾙ含む</t>
    <rPh sb="5" eb="6">
      <t>ルイ</t>
    </rPh>
    <rPh sb="11" eb="12">
      <t>ルイ</t>
    </rPh>
    <rPh sb="20" eb="21">
      <t>フク</t>
    </rPh>
    <phoneticPr fontId="1"/>
  </si>
  <si>
    <t>屋根、内外装工事　①-4、①-5</t>
    <phoneticPr fontId="1"/>
  </si>
  <si>
    <t>屋根　①-4、①-5</t>
    <rPh sb="0" eb="2">
      <t>ヤネ</t>
    </rPh>
    <phoneticPr fontId="26"/>
  </si>
  <si>
    <t>棟押え　①-4、①-5</t>
    <rPh sb="0" eb="1">
      <t>ムネ</t>
    </rPh>
    <rPh sb="1" eb="2">
      <t>オサ</t>
    </rPh>
    <phoneticPr fontId="26"/>
  </si>
  <si>
    <t>ケラバ板金巻き　①-4、①-5</t>
    <rPh sb="3" eb="5">
      <t>バンキン</t>
    </rPh>
    <rPh sb="5" eb="6">
      <t>マ</t>
    </rPh>
    <phoneticPr fontId="26"/>
  </si>
  <si>
    <t>土台水切り　①-4、①-5</t>
    <rPh sb="0" eb="2">
      <t>ドダイ</t>
    </rPh>
    <rPh sb="2" eb="4">
      <t>ミズキ</t>
    </rPh>
    <phoneticPr fontId="26"/>
  </si>
  <si>
    <t>外壁　①-4、①-5</t>
    <rPh sb="0" eb="2">
      <t>ガイヘキ</t>
    </rPh>
    <phoneticPr fontId="26"/>
  </si>
  <si>
    <t>軒先パット　①-4、①-5</t>
    <rPh sb="0" eb="2">
      <t>ノキサキ</t>
    </rPh>
    <phoneticPr fontId="26"/>
  </si>
  <si>
    <t>角当て　①-4、①-5</t>
    <rPh sb="0" eb="1">
      <t>カド</t>
    </rPh>
    <rPh sb="1" eb="2">
      <t>ア</t>
    </rPh>
    <phoneticPr fontId="26"/>
  </si>
  <si>
    <t>天井　①-4、①-5</t>
    <rPh sb="0" eb="2">
      <t>テンジョウ</t>
    </rPh>
    <phoneticPr fontId="26"/>
  </si>
  <si>
    <t>内壁　①-4、①-5</t>
    <rPh sb="0" eb="2">
      <t>ウチカベ</t>
    </rPh>
    <phoneticPr fontId="26"/>
  </si>
  <si>
    <t>内壁　①-4、①-5　</t>
    <rPh sb="0" eb="2">
      <t>ウチカベ</t>
    </rPh>
    <phoneticPr fontId="26"/>
  </si>
  <si>
    <t>断熱ドア　①-4、①-5</t>
    <rPh sb="0" eb="2">
      <t>ダンネツ</t>
    </rPh>
    <phoneticPr fontId="26"/>
  </si>
  <si>
    <t>ﾄﾗｯｸｸﾚｰﾝ作業含む</t>
    <rPh sb="8" eb="10">
      <t>サギョウ</t>
    </rPh>
    <rPh sb="10" eb="11">
      <t>フク</t>
    </rPh>
    <phoneticPr fontId="1"/>
  </si>
  <si>
    <t>溶融亜鉛メッキ　2種HDZ40</t>
    <rPh sb="0" eb="4">
      <t>ヨウユウアエン</t>
    </rPh>
    <rPh sb="9" eb="10">
      <t>シュ</t>
    </rPh>
    <phoneticPr fontId="1"/>
  </si>
  <si>
    <t>100㎞</t>
    <phoneticPr fontId="1"/>
  </si>
  <si>
    <t>①-1　499㎡、①-2　499、集合ピット　14.4㎡</t>
    <phoneticPr fontId="1"/>
  </si>
  <si>
    <t>階段工事　①-1、①-2</t>
    <rPh sb="0" eb="2">
      <t>カイダン</t>
    </rPh>
    <rPh sb="2" eb="4">
      <t>コウジ</t>
    </rPh>
    <phoneticPr fontId="1"/>
  </si>
  <si>
    <t>階段工事　①-4、①-5</t>
    <rPh sb="0" eb="4">
      <t>カイダンコウジ</t>
    </rPh>
    <phoneticPr fontId="1"/>
  </si>
  <si>
    <t>ﾌﾟﾚｰﾄ類・ﾎﾞﾙﾄ類・ﾀﾝﾊﾟｯｸﾙ含む</t>
    <phoneticPr fontId="1"/>
  </si>
  <si>
    <t>ﾄﾗｯｸｸﾚｰﾝ作業含む</t>
    <phoneticPr fontId="1"/>
  </si>
  <si>
    <t>VE22</t>
    <phoneticPr fontId="1"/>
  </si>
  <si>
    <t>VE16</t>
    <phoneticPr fontId="1"/>
  </si>
  <si>
    <t>PFD22</t>
    <phoneticPr fontId="1"/>
  </si>
  <si>
    <t>CVV1.25□-3C</t>
    <phoneticPr fontId="1"/>
  </si>
  <si>
    <t>CVV1.25□-4C</t>
    <phoneticPr fontId="1"/>
  </si>
  <si>
    <t>機械、布堀</t>
    <rPh sb="0" eb="2">
      <t>キカイ</t>
    </rPh>
    <rPh sb="3" eb="4">
      <t>ヌノ</t>
    </rPh>
    <rPh sb="4" eb="5">
      <t>ホリ</t>
    </rPh>
    <phoneticPr fontId="1"/>
  </si>
  <si>
    <t>場内</t>
    <rPh sb="0" eb="2">
      <t>ジョウナイ</t>
    </rPh>
    <phoneticPr fontId="1"/>
  </si>
  <si>
    <t>場内敷き均しまで</t>
    <rPh sb="0" eb="2">
      <t>ジョウナイ</t>
    </rPh>
    <rPh sb="2" eb="3">
      <t>シ</t>
    </rPh>
    <rPh sb="4" eb="5">
      <t>ナラ</t>
    </rPh>
    <phoneticPr fontId="1"/>
  </si>
  <si>
    <t>RC-40</t>
    <phoneticPr fontId="1"/>
  </si>
  <si>
    <t>RC形状単純</t>
    <rPh sb="2" eb="4">
      <t>ケイジョウ</t>
    </rPh>
    <rPh sb="4" eb="6">
      <t>タンジュン</t>
    </rPh>
    <phoneticPr fontId="1"/>
  </si>
  <si>
    <t>ﾗｰﾒﾝ構造　C種</t>
    <rPh sb="4" eb="6">
      <t>コウゾウ</t>
    </rPh>
    <rPh sb="8" eb="9">
      <t>シュ</t>
    </rPh>
    <phoneticPr fontId="1"/>
  </si>
  <si>
    <t>防水下地</t>
    <rPh sb="0" eb="2">
      <t>ボウスイ</t>
    </rPh>
    <rPh sb="2" eb="4">
      <t>シタジ</t>
    </rPh>
    <phoneticPr fontId="1"/>
  </si>
  <si>
    <t>RC形状単純</t>
    <phoneticPr fontId="1"/>
  </si>
  <si>
    <t>D10　SD295A</t>
    <phoneticPr fontId="1"/>
  </si>
  <si>
    <t>D13　SD295A</t>
    <phoneticPr fontId="1"/>
  </si>
  <si>
    <t>RC形状単純</t>
    <rPh sb="2" eb="6">
      <t>ケイジョウタンジュン</t>
    </rPh>
    <phoneticPr fontId="1"/>
  </si>
  <si>
    <t>防水下地</t>
    <rPh sb="0" eb="4">
      <t>ボウスイシタジ</t>
    </rPh>
    <phoneticPr fontId="1"/>
  </si>
  <si>
    <t>CVT100</t>
    <phoneticPr fontId="1"/>
  </si>
  <si>
    <t>DV3　100□</t>
    <phoneticPr fontId="1"/>
  </si>
  <si>
    <t>⑩　　小　　計</t>
    <rPh sb="3" eb="4">
      <t>ショウ</t>
    </rPh>
    <rPh sb="6" eb="7">
      <t>ケイ</t>
    </rPh>
    <phoneticPr fontId="1"/>
  </si>
  <si>
    <t>FEP65</t>
    <phoneticPr fontId="1"/>
  </si>
  <si>
    <t>VE22</t>
    <phoneticPr fontId="1"/>
  </si>
  <si>
    <t>VE82</t>
    <phoneticPr fontId="1"/>
  </si>
  <si>
    <t>CVT60</t>
    <phoneticPr fontId="1"/>
  </si>
  <si>
    <t>実施設計書</t>
    <rPh sb="0" eb="2">
      <t>ジッシ</t>
    </rPh>
    <rPh sb="2" eb="5">
      <t>セッケイショ</t>
    </rPh>
    <phoneticPr fontId="1"/>
  </si>
  <si>
    <t>実施設計書</t>
    <rPh sb="0" eb="2">
      <t>ジッシ</t>
    </rPh>
    <rPh sb="2" eb="5">
      <t>セッケイショ</t>
    </rPh>
    <rPh sb="3" eb="4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</si>
</sst>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0.00_);[Red]\(0.00\)"/>
    <numFmt numFmtId="178" formatCode="0.00_ "/>
    <numFmt numFmtId="179" formatCode="0.0000_);[Red]\(0.0000\)"/>
    <numFmt numFmtId="180" formatCode="#,##0_);[Red]\(#,##0\)"/>
    <numFmt numFmtId="181" formatCode="0.000_);[Red]\(0.000\)"/>
    <numFmt numFmtId="182" formatCode="0.000_ "/>
    <numFmt numFmtId="183" formatCode="0_);[Red]\(0\)"/>
    <numFmt numFmtId="184" formatCode="0.0_ "/>
    <numFmt numFmtId="185" formatCode="0.0_);[Red]\(0.0\)"/>
    <numFmt numFmtId="186" formatCode="0_ 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84">
    <xf numFmtId="0" fontId="0" fillId="0" borderId="0" xfId="0">
      <alignment vertical="center"/>
    </xf>
    <xf numFmtId="0" fontId="3" fillId="0" borderId="0" xfId="0" applyFont="1">
      <alignment vertical="center"/>
    </xf>
    <xf numFmtId="183" fontId="3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180" fontId="7" fillId="0" borderId="7" xfId="0" applyNumberFormat="1" applyFont="1" applyBorder="1" applyAlignment="1">
      <alignment horizontal="center" vertical="center"/>
    </xf>
    <xf numFmtId="180" fontId="7" fillId="0" borderId="7" xfId="1" applyNumberFormat="1" applyFont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2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indent="1"/>
    </xf>
    <xf numFmtId="38" fontId="6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 indent="1"/>
    </xf>
    <xf numFmtId="180" fontId="7" fillId="0" borderId="13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>
      <alignment vertical="center"/>
    </xf>
    <xf numFmtId="179" fontId="10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0" fontId="11" fillId="0" borderId="0" xfId="0" applyFont="1" applyBorder="1">
      <alignment vertical="center"/>
    </xf>
    <xf numFmtId="176" fontId="11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8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38" fontId="17" fillId="0" borderId="0" xfId="0" applyNumberFormat="1" applyFont="1" applyBorder="1" applyAlignment="1">
      <alignment horizontal="right" vertical="center"/>
    </xf>
    <xf numFmtId="38" fontId="17" fillId="0" borderId="0" xfId="0" applyNumberFormat="1" applyFont="1" applyAlignment="1">
      <alignment horizontal="right" vertical="center"/>
    </xf>
    <xf numFmtId="176" fontId="17" fillId="0" borderId="0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176" fontId="17" fillId="0" borderId="0" xfId="0" applyNumberFormat="1" applyFont="1">
      <alignment vertical="center"/>
    </xf>
    <xf numFmtId="0" fontId="13" fillId="0" borderId="21" xfId="0" applyFont="1" applyBorder="1" applyAlignment="1">
      <alignment horizontal="left" vertical="center" indent="1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38" fontId="17" fillId="0" borderId="0" xfId="0" applyNumberFormat="1" applyFo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7" xfId="0" applyFont="1" applyBorder="1" applyAlignment="1">
      <alignment horizontal="center" vertical="center"/>
    </xf>
    <xf numFmtId="176" fontId="1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38" fontId="19" fillId="0" borderId="0" xfId="0" applyNumberFormat="1" applyFont="1">
      <alignment vertical="center"/>
    </xf>
    <xf numFmtId="177" fontId="19" fillId="0" borderId="0" xfId="0" applyNumberFormat="1" applyFont="1">
      <alignment vertical="center"/>
    </xf>
    <xf numFmtId="179" fontId="19" fillId="0" borderId="0" xfId="0" applyNumberFormat="1" applyFont="1">
      <alignment vertical="center"/>
    </xf>
    <xf numFmtId="0" fontId="19" fillId="0" borderId="0" xfId="0" applyFont="1" applyFill="1">
      <alignment vertical="center"/>
    </xf>
    <xf numFmtId="178" fontId="19" fillId="0" borderId="0" xfId="0" applyNumberFormat="1" applyFont="1" applyFill="1">
      <alignment vertical="center"/>
    </xf>
    <xf numFmtId="176" fontId="19" fillId="0" borderId="0" xfId="0" applyNumberFormat="1" applyFont="1" applyFill="1">
      <alignment vertical="center"/>
    </xf>
    <xf numFmtId="176" fontId="19" fillId="0" borderId="0" xfId="0" applyNumberFormat="1" applyFo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181" fontId="19" fillId="0" borderId="0" xfId="0" applyNumberFormat="1" applyFont="1">
      <alignment vertical="center"/>
    </xf>
    <xf numFmtId="182" fontId="19" fillId="0" borderId="0" xfId="0" applyNumberFormat="1" applyFont="1">
      <alignment vertical="center"/>
    </xf>
    <xf numFmtId="178" fontId="19" fillId="0" borderId="0" xfId="0" applyNumberFormat="1" applyFont="1">
      <alignment vertical="center"/>
    </xf>
    <xf numFmtId="0" fontId="13" fillId="0" borderId="22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179" fontId="13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 indent="1"/>
    </xf>
    <xf numFmtId="0" fontId="24" fillId="0" borderId="22" xfId="0" applyFont="1" applyBorder="1" applyAlignment="1">
      <alignment horizontal="left" vertical="center" indent="1"/>
    </xf>
    <xf numFmtId="0" fontId="24" fillId="0" borderId="10" xfId="0" applyFont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0" xfId="0" applyFont="1">
      <alignment vertical="center"/>
    </xf>
    <xf numFmtId="0" fontId="24" fillId="0" borderId="7" xfId="0" applyFont="1" applyBorder="1" applyAlignment="1">
      <alignment horizontal="center" vertical="center"/>
    </xf>
    <xf numFmtId="38" fontId="24" fillId="0" borderId="9" xfId="1" applyFont="1" applyBorder="1" applyAlignment="1">
      <alignment horizontal="right" vertical="center"/>
    </xf>
    <xf numFmtId="38" fontId="24" fillId="0" borderId="7" xfId="1" applyFont="1" applyBorder="1" applyAlignment="1">
      <alignment horizontal="right" vertical="center"/>
    </xf>
    <xf numFmtId="38" fontId="24" fillId="0" borderId="8" xfId="1" applyFont="1" applyBorder="1" applyAlignment="1">
      <alignment horizontal="right" vertical="center"/>
    </xf>
    <xf numFmtId="0" fontId="24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indent="1" shrinkToFit="1"/>
    </xf>
    <xf numFmtId="0" fontId="24" fillId="0" borderId="7" xfId="0" applyFont="1" applyBorder="1" applyAlignment="1">
      <alignment horizontal="left" vertical="center" indent="1" shrinkToFit="1"/>
    </xf>
    <xf numFmtId="0" fontId="24" fillId="0" borderId="8" xfId="0" applyFont="1" applyBorder="1" applyAlignment="1">
      <alignment horizontal="left" vertical="center" indent="1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24" fillId="0" borderId="23" xfId="0" applyFont="1" applyBorder="1" applyAlignment="1">
      <alignment horizontal="left" vertical="center" indent="1" shrinkToFit="1"/>
    </xf>
    <xf numFmtId="0" fontId="24" fillId="0" borderId="7" xfId="0" applyFont="1" applyBorder="1" applyAlignment="1">
      <alignment horizontal="left" vertical="center" indent="1" shrinkToFit="1"/>
    </xf>
    <xf numFmtId="0" fontId="24" fillId="0" borderId="8" xfId="0" applyFont="1" applyBorder="1" applyAlignment="1">
      <alignment horizontal="left" vertical="center" indent="1" shrinkToFit="1"/>
    </xf>
    <xf numFmtId="0" fontId="24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38" fontId="24" fillId="0" borderId="9" xfId="1" applyFont="1" applyBorder="1" applyAlignment="1">
      <alignment horizontal="right" vertical="center"/>
    </xf>
    <xf numFmtId="38" fontId="24" fillId="0" borderId="7" xfId="1" applyFont="1" applyBorder="1" applyAlignment="1">
      <alignment horizontal="right" vertical="center"/>
    </xf>
    <xf numFmtId="38" fontId="24" fillId="0" borderId="8" xfId="1" applyFont="1" applyBorder="1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8" fontId="7" fillId="0" borderId="24" xfId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0" borderId="12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left" vertical="center" shrinkToFit="1"/>
    </xf>
    <xf numFmtId="184" fontId="7" fillId="0" borderId="9" xfId="0" applyNumberFormat="1" applyFont="1" applyBorder="1" applyAlignment="1">
      <alignment horizontal="center" vertical="center"/>
    </xf>
    <xf numFmtId="38" fontId="7" fillId="0" borderId="9" xfId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186" fontId="7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5" fillId="0" borderId="8" xfId="0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right" vertical="center"/>
    </xf>
    <xf numFmtId="0" fontId="7" fillId="0" borderId="27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left" vertical="center" indent="1" shrinkToFit="1"/>
    </xf>
    <xf numFmtId="0" fontId="5" fillId="0" borderId="24" xfId="0" applyFont="1" applyBorder="1" applyAlignment="1">
      <alignment vertical="center" shrinkToFit="1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vertical="center" shrinkToFit="1"/>
    </xf>
    <xf numFmtId="0" fontId="7" fillId="0" borderId="9" xfId="0" applyFont="1" applyBorder="1" applyAlignment="1">
      <alignment horizontal="left" vertical="center" wrapText="1" shrinkToFit="1"/>
    </xf>
    <xf numFmtId="0" fontId="24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0" fontId="7" fillId="0" borderId="23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9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7" fillId="0" borderId="9" xfId="1" applyFont="1" applyBorder="1" applyAlignment="1">
      <alignment horizontal="right" vertical="center"/>
    </xf>
    <xf numFmtId="0" fontId="7" fillId="0" borderId="9" xfId="0" applyFont="1" applyBorder="1" applyAlignment="1">
      <alignment vertical="center" shrinkToFit="1"/>
    </xf>
    <xf numFmtId="0" fontId="7" fillId="0" borderId="34" xfId="0" applyFont="1" applyBorder="1" applyAlignment="1">
      <alignment horizontal="left" vertical="center" indent="1" shrinkToFi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8" fontId="7" fillId="0" borderId="12" xfId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shrinkToFit="1"/>
    </xf>
    <xf numFmtId="1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34" xfId="0" applyFont="1" applyBorder="1" applyAlignment="1">
      <alignment vertical="center" shrinkToFit="1"/>
    </xf>
    <xf numFmtId="38" fontId="7" fillId="0" borderId="24" xfId="1" applyFont="1" applyBorder="1" applyAlignment="1">
      <alignment horizontal="right" vertical="center"/>
    </xf>
    <xf numFmtId="0" fontId="7" fillId="0" borderId="23" xfId="0" applyFont="1" applyBorder="1" applyAlignment="1">
      <alignment vertical="center" shrinkToFit="1"/>
    </xf>
    <xf numFmtId="10" fontId="7" fillId="0" borderId="9" xfId="0" applyNumberFormat="1" applyFont="1" applyBorder="1" applyAlignment="1">
      <alignment horizontal="center" vertical="center"/>
    </xf>
    <xf numFmtId="186" fontId="7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7" fillId="0" borderId="19" xfId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left" vertical="center" wrapText="1" shrinkToFit="1"/>
    </xf>
    <xf numFmtId="184" fontId="7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indent="1" shrinkToFit="1"/>
    </xf>
    <xf numFmtId="0" fontId="5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32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5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 indent="1" shrinkToFit="1"/>
    </xf>
    <xf numFmtId="0" fontId="5" fillId="0" borderId="3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indent="1" shrinkToFit="1"/>
    </xf>
    <xf numFmtId="0" fontId="28" fillId="0" borderId="3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8" fontId="7" fillId="0" borderId="30" xfId="1" applyFont="1" applyBorder="1" applyAlignment="1">
      <alignment horizontal="right" vertical="center"/>
    </xf>
    <xf numFmtId="0" fontId="5" fillId="0" borderId="30" xfId="2" applyFont="1" applyBorder="1" applyAlignment="1">
      <alignment horizontal="center" vertical="center"/>
    </xf>
    <xf numFmtId="0" fontId="5" fillId="0" borderId="8" xfId="2" applyFont="1" applyBorder="1" applyAlignment="1">
      <alignment vertical="center" shrinkToFit="1"/>
    </xf>
    <xf numFmtId="40" fontId="5" fillId="0" borderId="40" xfId="3" applyNumberFormat="1" applyFont="1" applyBorder="1" applyAlignment="1">
      <alignment horizontal="center" vertical="center"/>
    </xf>
    <xf numFmtId="38" fontId="5" fillId="0" borderId="40" xfId="3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indent="1" shrinkToFit="1"/>
    </xf>
    <xf numFmtId="0" fontId="5" fillId="0" borderId="26" xfId="2" applyFont="1" applyBorder="1" applyAlignment="1">
      <alignment horizontal="left" vertical="center" indent="1" shrinkToFit="1"/>
    </xf>
    <xf numFmtId="0" fontId="5" fillId="0" borderId="26" xfId="2" applyFont="1" applyBorder="1" applyAlignment="1">
      <alignment vertical="center" shrinkToFit="1"/>
    </xf>
    <xf numFmtId="0" fontId="5" fillId="0" borderId="41" xfId="2" applyFont="1" applyBorder="1" applyAlignment="1">
      <alignment horizontal="left" vertical="center" indent="1" shrinkToFit="1"/>
    </xf>
    <xf numFmtId="0" fontId="5" fillId="0" borderId="30" xfId="2" applyFont="1" applyBorder="1" applyAlignment="1">
      <alignment vertical="center" shrinkToFit="1"/>
    </xf>
    <xf numFmtId="40" fontId="5" fillId="0" borderId="30" xfId="3" applyNumberFormat="1" applyFont="1" applyBorder="1" applyAlignment="1">
      <alignment horizontal="center" vertical="center"/>
    </xf>
    <xf numFmtId="38" fontId="5" fillId="0" borderId="30" xfId="3" applyFont="1" applyBorder="1" applyAlignment="1">
      <alignment horizontal="center" vertical="center"/>
    </xf>
    <xf numFmtId="0" fontId="5" fillId="0" borderId="26" xfId="2" applyFont="1" applyBorder="1" applyAlignment="1">
      <alignment horizontal="left" vertical="center" shrinkToFit="1"/>
    </xf>
    <xf numFmtId="0" fontId="5" fillId="0" borderId="4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left" vertical="center" indent="1" shrinkToFit="1"/>
    </xf>
    <xf numFmtId="0" fontId="5" fillId="0" borderId="8" xfId="2" applyFont="1" applyBorder="1" applyAlignment="1">
      <alignment shrinkToFit="1"/>
    </xf>
    <xf numFmtId="0" fontId="5" fillId="0" borderId="42" xfId="2" applyFont="1" applyBorder="1" applyAlignment="1">
      <alignment horizontal="center" vertical="center"/>
    </xf>
    <xf numFmtId="0" fontId="27" fillId="0" borderId="0" xfId="0" applyFont="1">
      <alignment vertical="center"/>
    </xf>
    <xf numFmtId="0" fontId="7" fillId="0" borderId="6" xfId="0" applyFont="1" applyBorder="1" applyAlignment="1">
      <alignment horizontal="left" vertical="center" shrinkToFit="1"/>
    </xf>
    <xf numFmtId="38" fontId="7" fillId="0" borderId="4" xfId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3" fillId="0" borderId="9" xfId="0" applyFont="1" applyBorder="1" applyAlignment="1">
      <alignment vertical="center" wrapText="1"/>
    </xf>
    <xf numFmtId="40" fontId="28" fillId="0" borderId="40" xfId="3" applyNumberFormat="1" applyFont="1" applyBorder="1" applyAlignment="1">
      <alignment horizontal="center" vertical="center"/>
    </xf>
    <xf numFmtId="40" fontId="5" fillId="0" borderId="40" xfId="1" applyNumberFormat="1" applyFont="1" applyBorder="1" applyAlignment="1">
      <alignment vertical="center"/>
    </xf>
    <xf numFmtId="176" fontId="7" fillId="0" borderId="25" xfId="0" applyNumberFormat="1" applyFont="1" applyBorder="1" applyAlignment="1">
      <alignment horizontal="center" vertical="center"/>
    </xf>
    <xf numFmtId="38" fontId="23" fillId="0" borderId="9" xfId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27" fillId="0" borderId="21" xfId="0" applyFont="1" applyBorder="1" applyAlignment="1">
      <alignment horizontal="left" vertical="center" indent="1"/>
    </xf>
    <xf numFmtId="0" fontId="27" fillId="0" borderId="23" xfId="0" applyFont="1" applyBorder="1" applyAlignment="1">
      <alignment horizontal="left" vertical="center" indent="1" shrinkToFit="1"/>
    </xf>
    <xf numFmtId="0" fontId="27" fillId="0" borderId="9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38" fontId="27" fillId="0" borderId="9" xfId="1" applyFont="1" applyBorder="1" applyAlignment="1">
      <alignment horizontal="right" vertical="center"/>
    </xf>
    <xf numFmtId="0" fontId="27" fillId="0" borderId="23" xfId="0" applyFont="1" applyBorder="1" applyAlignment="1">
      <alignment horizontal="left" vertical="center"/>
    </xf>
    <xf numFmtId="38" fontId="28" fillId="0" borderId="30" xfId="0" applyNumberFormat="1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0" fontId="27" fillId="0" borderId="9" xfId="0" applyNumberFormat="1" applyFont="1" applyBorder="1" applyAlignment="1">
      <alignment vertical="center"/>
    </xf>
    <xf numFmtId="10" fontId="27" fillId="0" borderId="3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indent="1"/>
    </xf>
    <xf numFmtId="0" fontId="9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shrinkToFit="1"/>
    </xf>
    <xf numFmtId="183" fontId="7" fillId="0" borderId="9" xfId="0" applyNumberFormat="1" applyFont="1" applyBorder="1" applyAlignment="1">
      <alignment horizontal="center" vertical="center"/>
    </xf>
    <xf numFmtId="185" fontId="7" fillId="0" borderId="9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185" fontId="7" fillId="0" borderId="24" xfId="0" applyNumberFormat="1" applyFont="1" applyBorder="1" applyAlignment="1">
      <alignment horizontal="center" vertical="center"/>
    </xf>
    <xf numFmtId="0" fontId="2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 shrinkToFit="1"/>
    </xf>
    <xf numFmtId="0" fontId="7" fillId="0" borderId="0" xfId="0" applyFont="1" applyBorder="1" applyAlignment="1">
      <alignment horizontal="left" vertical="center" shrinkToFit="1"/>
    </xf>
    <xf numFmtId="185" fontId="7" fillId="0" borderId="0" xfId="0" applyNumberFormat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  <xf numFmtId="0" fontId="5" fillId="0" borderId="30" xfId="0" applyFont="1" applyBorder="1" applyAlignment="1">
      <alignment horizontal="center"/>
    </xf>
    <xf numFmtId="40" fontId="5" fillId="0" borderId="24" xfId="3" applyNumberFormat="1" applyFont="1" applyBorder="1" applyAlignment="1">
      <alignment horizontal="center" vertical="center"/>
    </xf>
    <xf numFmtId="38" fontId="5" fillId="0" borderId="25" xfId="3" applyFont="1" applyBorder="1" applyAlignment="1">
      <alignment horizontal="center" vertical="center"/>
    </xf>
    <xf numFmtId="0" fontId="5" fillId="0" borderId="37" xfId="2" applyFont="1" applyBorder="1" applyAlignment="1">
      <alignment horizontal="left" vertical="center" indent="1" shrinkToFit="1"/>
    </xf>
    <xf numFmtId="40" fontId="5" fillId="0" borderId="43" xfId="3" applyNumberFormat="1" applyFont="1" applyBorder="1" applyAlignment="1">
      <alignment horizontal="center" vertical="center"/>
    </xf>
    <xf numFmtId="38" fontId="5" fillId="0" borderId="43" xfId="3" applyFont="1" applyBorder="1" applyAlignment="1">
      <alignment horizontal="center" vertical="center"/>
    </xf>
    <xf numFmtId="0" fontId="5" fillId="0" borderId="37" xfId="2" applyFont="1" applyBorder="1" applyAlignment="1">
      <alignment vertical="center" shrinkToFit="1"/>
    </xf>
    <xf numFmtId="0" fontId="5" fillId="0" borderId="8" xfId="2" applyFont="1" applyBorder="1" applyAlignment="1">
      <alignment horizontal="left" vertical="center" shrinkToFit="1"/>
    </xf>
    <xf numFmtId="0" fontId="5" fillId="0" borderId="11" xfId="2" applyFont="1" applyBorder="1" applyAlignment="1">
      <alignment horizontal="left" vertical="center" indent="1" shrinkToFit="1"/>
    </xf>
    <xf numFmtId="0" fontId="5" fillId="0" borderId="31" xfId="2" quotePrefix="1" applyFont="1" applyBorder="1" applyAlignment="1">
      <alignment horizontal="left" vertical="center" shrinkToFit="1"/>
    </xf>
    <xf numFmtId="40" fontId="5" fillId="0" borderId="31" xfId="3" applyNumberFormat="1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38" fontId="5" fillId="0" borderId="31" xfId="3" applyFont="1" applyBorder="1" applyAlignment="1">
      <alignment horizontal="center" vertical="center"/>
    </xf>
    <xf numFmtId="38" fontId="7" fillId="0" borderId="31" xfId="1" applyFont="1" applyBorder="1" applyAlignment="1">
      <alignment horizontal="right" vertical="center"/>
    </xf>
    <xf numFmtId="0" fontId="5" fillId="0" borderId="8" xfId="0" applyFont="1" applyBorder="1" applyAlignment="1">
      <alignment horizontal="left" indent="1" shrinkToFit="1"/>
    </xf>
    <xf numFmtId="0" fontId="7" fillId="0" borderId="24" xfId="0" applyFont="1" applyBorder="1" applyAlignment="1">
      <alignment vertical="center"/>
    </xf>
    <xf numFmtId="0" fontId="5" fillId="0" borderId="37" xfId="0" applyFont="1" applyBorder="1" applyAlignment="1">
      <alignment horizontal="left" indent="1" shrinkToFit="1"/>
    </xf>
    <xf numFmtId="185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/>
    </xf>
    <xf numFmtId="38" fontId="5" fillId="0" borderId="30" xfId="0" applyNumberFormat="1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left" vertical="center"/>
    </xf>
    <xf numFmtId="10" fontId="5" fillId="0" borderId="30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/>
    </xf>
    <xf numFmtId="0" fontId="29" fillId="0" borderId="8" xfId="2" applyFont="1" applyBorder="1" applyAlignment="1">
      <alignment shrinkToFit="1"/>
    </xf>
    <xf numFmtId="40" fontId="28" fillId="0" borderId="42" xfId="3" applyNumberFormat="1" applyFont="1" applyBorder="1" applyAlignment="1">
      <alignment horizontal="center" vertical="center"/>
    </xf>
    <xf numFmtId="38" fontId="5" fillId="0" borderId="42" xfId="3" applyFont="1" applyBorder="1" applyAlignment="1">
      <alignment horizontal="center" vertical="center"/>
    </xf>
    <xf numFmtId="40" fontId="28" fillId="0" borderId="30" xfId="3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indent="1" shrinkToFit="1"/>
    </xf>
    <xf numFmtId="40" fontId="5" fillId="0" borderId="40" xfId="1" applyNumberFormat="1" applyFont="1" applyBorder="1" applyAlignment="1">
      <alignment horizontal="center" vertical="center"/>
    </xf>
    <xf numFmtId="56" fontId="5" fillId="0" borderId="20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indent="1" shrinkToFit="1"/>
    </xf>
    <xf numFmtId="38" fontId="5" fillId="0" borderId="24" xfId="1" applyFont="1" applyBorder="1" applyAlignment="1">
      <alignment horizontal="right" vertical="center"/>
    </xf>
    <xf numFmtId="40" fontId="5" fillId="0" borderId="40" xfId="3" applyNumberFormat="1" applyFont="1" applyBorder="1" applyAlignment="1">
      <alignment vertical="center"/>
    </xf>
    <xf numFmtId="38" fontId="5" fillId="0" borderId="30" xfId="3" applyFont="1" applyBorder="1" applyAlignment="1">
      <alignment vertical="center"/>
    </xf>
    <xf numFmtId="38" fontId="5" fillId="0" borderId="40" xfId="3" applyFont="1" applyBorder="1" applyAlignment="1">
      <alignment vertical="center"/>
    </xf>
    <xf numFmtId="40" fontId="5" fillId="0" borderId="30" xfId="3" applyNumberFormat="1" applyFont="1" applyBorder="1" applyAlignment="1">
      <alignment vertical="center"/>
    </xf>
    <xf numFmtId="0" fontId="5" fillId="0" borderId="21" xfId="2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3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wrapText="1" indent="1" shrinkToFit="1"/>
    </xf>
    <xf numFmtId="0" fontId="5" fillId="0" borderId="5" xfId="2" applyFont="1" applyBorder="1" applyAlignment="1">
      <alignment vertical="center" shrinkToFit="1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vertical="center"/>
    </xf>
    <xf numFmtId="0" fontId="9" fillId="0" borderId="0" xfId="0" applyFont="1" applyBorder="1">
      <alignment vertical="center"/>
    </xf>
    <xf numFmtId="38" fontId="7" fillId="0" borderId="38" xfId="1" applyFont="1" applyBorder="1" applyAlignment="1">
      <alignment horizontal="right" vertical="center"/>
    </xf>
    <xf numFmtId="0" fontId="12" fillId="0" borderId="30" xfId="2" applyFont="1" applyBorder="1" applyAlignment="1">
      <alignment horizontal="center" vertical="center"/>
    </xf>
    <xf numFmtId="0" fontId="3" fillId="0" borderId="46" xfId="0" applyFont="1" applyBorder="1">
      <alignment vertical="center"/>
    </xf>
    <xf numFmtId="38" fontId="19" fillId="0" borderId="0" xfId="0" applyNumberFormat="1" applyFont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vertical="center" shrinkToFit="1"/>
    </xf>
    <xf numFmtId="0" fontId="7" fillId="0" borderId="30" xfId="0" applyFont="1" applyBorder="1" applyAlignment="1">
      <alignment horizontal="left" vertical="center" wrapText="1"/>
    </xf>
    <xf numFmtId="0" fontId="7" fillId="0" borderId="30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7" fillId="0" borderId="30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indent="1" shrinkToFit="1"/>
    </xf>
    <xf numFmtId="40" fontId="5" fillId="0" borderId="24" xfId="3" applyNumberFormat="1" applyFont="1" applyBorder="1" applyAlignment="1">
      <alignment vertical="center"/>
    </xf>
    <xf numFmtId="38" fontId="5" fillId="0" borderId="25" xfId="3" applyFont="1" applyBorder="1" applyAlignment="1">
      <alignment vertical="center"/>
    </xf>
    <xf numFmtId="0" fontId="5" fillId="0" borderId="8" xfId="0" applyFont="1" applyBorder="1" applyAlignment="1">
      <alignment horizontal="left" vertical="center" wrapText="1" indent="1" shrinkToFit="1"/>
    </xf>
    <xf numFmtId="0" fontId="5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10" fontId="7" fillId="0" borderId="12" xfId="0" applyNumberFormat="1" applyFont="1" applyBorder="1" applyAlignment="1">
      <alignment horizontal="center" vertical="center"/>
    </xf>
    <xf numFmtId="178" fontId="5" fillId="0" borderId="30" xfId="0" applyNumberFormat="1" applyFont="1" applyBorder="1" applyAlignment="1">
      <alignment horizontal="center" vertical="center"/>
    </xf>
    <xf numFmtId="38" fontId="5" fillId="0" borderId="26" xfId="3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 indent="1"/>
    </xf>
    <xf numFmtId="10" fontId="5" fillId="0" borderId="31" xfId="0" applyNumberFormat="1" applyFont="1" applyBorder="1" applyAlignment="1">
      <alignment horizontal="center" vertical="center"/>
    </xf>
    <xf numFmtId="9" fontId="7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11" xfId="0" applyFont="1" applyBorder="1" applyAlignment="1">
      <alignment horizontal="left" vertical="center" indent="1" shrinkToFit="1"/>
    </xf>
    <xf numFmtId="0" fontId="5" fillId="0" borderId="11" xfId="0" applyFont="1" applyBorder="1" applyAlignment="1">
      <alignment vertical="center" shrinkToFit="1"/>
    </xf>
    <xf numFmtId="0" fontId="7" fillId="0" borderId="3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left" vertical="center" indent="1" shrinkToFit="1"/>
    </xf>
    <xf numFmtId="0" fontId="5" fillId="0" borderId="24" xfId="0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indent="1"/>
    </xf>
    <xf numFmtId="56" fontId="5" fillId="0" borderId="49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8" xfId="2" applyFont="1" applyBorder="1" applyAlignment="1">
      <alignment vertical="center" shrinkToFit="1"/>
    </xf>
    <xf numFmtId="0" fontId="28" fillId="0" borderId="8" xfId="2" applyFont="1" applyBorder="1" applyAlignment="1">
      <alignment vertical="center" shrinkToFit="1"/>
    </xf>
    <xf numFmtId="177" fontId="13" fillId="0" borderId="0" xfId="0" applyNumberFormat="1" applyFont="1" applyBorder="1">
      <alignment vertical="center"/>
    </xf>
    <xf numFmtId="0" fontId="20" fillId="0" borderId="9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40" fontId="5" fillId="0" borderId="40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38" fontId="5" fillId="0" borderId="40" xfId="3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38" fontId="7" fillId="0" borderId="24" xfId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38" fontId="24" fillId="0" borderId="9" xfId="1" applyFont="1" applyBorder="1" applyAlignment="1">
      <alignment horizontal="right" vertical="center"/>
    </xf>
    <xf numFmtId="38" fontId="24" fillId="0" borderId="7" xfId="1" applyFont="1" applyBorder="1" applyAlignment="1">
      <alignment horizontal="right" vertical="center"/>
    </xf>
    <xf numFmtId="38" fontId="24" fillId="0" borderId="8" xfId="1" applyFont="1" applyBorder="1" applyAlignment="1">
      <alignment horizontal="right" vertical="center"/>
    </xf>
    <xf numFmtId="0" fontId="24" fillId="0" borderId="23" xfId="0" applyFont="1" applyBorder="1" applyAlignment="1">
      <alignment horizontal="left" vertical="center" indent="1" shrinkToFit="1"/>
    </xf>
    <xf numFmtId="0" fontId="24" fillId="0" borderId="7" xfId="0" applyFont="1" applyBorder="1" applyAlignment="1">
      <alignment horizontal="left" vertical="center" indent="1" shrinkToFit="1"/>
    </xf>
    <xf numFmtId="0" fontId="24" fillId="0" borderId="8" xfId="0" applyFont="1" applyBorder="1" applyAlignment="1">
      <alignment horizontal="left" vertical="center" indent="1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left" vertical="center" shrinkToFit="1"/>
    </xf>
    <xf numFmtId="0" fontId="24" fillId="0" borderId="7" xfId="0" applyFont="1" applyBorder="1" applyAlignment="1">
      <alignment horizontal="left" vertical="center" shrinkToFit="1"/>
    </xf>
    <xf numFmtId="0" fontId="24" fillId="0" borderId="8" xfId="0" applyFont="1" applyBorder="1" applyAlignment="1">
      <alignment horizontal="left" vertical="center" shrinkToFit="1"/>
    </xf>
    <xf numFmtId="176" fontId="24" fillId="0" borderId="9" xfId="0" applyNumberFormat="1" applyFont="1" applyBorder="1" applyAlignment="1">
      <alignment vertical="center" wrapText="1"/>
    </xf>
    <xf numFmtId="176" fontId="24" fillId="0" borderId="7" xfId="0" applyNumberFormat="1" applyFont="1" applyBorder="1" applyAlignment="1">
      <alignment vertical="center" wrapText="1"/>
    </xf>
    <xf numFmtId="176" fontId="24" fillId="0" borderId="8" xfId="0" applyNumberFormat="1" applyFont="1" applyBorder="1" applyAlignment="1">
      <alignment vertical="center" wrapText="1"/>
    </xf>
    <xf numFmtId="176" fontId="24" fillId="0" borderId="9" xfId="0" applyNumberFormat="1" applyFont="1" applyBorder="1" applyAlignment="1">
      <alignment horizontal="right" vertical="center" wrapText="1"/>
    </xf>
    <xf numFmtId="176" fontId="24" fillId="0" borderId="7" xfId="0" applyNumberFormat="1" applyFont="1" applyBorder="1" applyAlignment="1">
      <alignment horizontal="right" vertical="center" wrapText="1"/>
    </xf>
    <xf numFmtId="176" fontId="24" fillId="0" borderId="8" xfId="0" applyNumberFormat="1" applyFont="1" applyBorder="1" applyAlignment="1">
      <alignment horizontal="right" vertical="center" wrapText="1"/>
    </xf>
    <xf numFmtId="0" fontId="10" fillId="0" borderId="23" xfId="0" applyFont="1" applyBorder="1" applyAlignment="1">
      <alignment horizontal="left" indent="1" shrinkToFit="1"/>
    </xf>
    <xf numFmtId="0" fontId="10" fillId="0" borderId="7" xfId="0" applyFont="1" applyBorder="1" applyAlignment="1">
      <alignment horizontal="left" indent="1" shrinkToFit="1"/>
    </xf>
    <xf numFmtId="0" fontId="10" fillId="0" borderId="8" xfId="0" applyFont="1" applyBorder="1" applyAlignment="1">
      <alignment horizontal="left" indent="1" shrinkToFit="1"/>
    </xf>
    <xf numFmtId="0" fontId="24" fillId="0" borderId="9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38" fontId="17" fillId="0" borderId="0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24" fillId="0" borderId="9" xfId="0" applyNumberFormat="1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24" fillId="0" borderId="8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8" fontId="13" fillId="0" borderId="9" xfId="1" applyFont="1" applyBorder="1" applyAlignment="1">
      <alignment horizontal="right" vertical="center"/>
    </xf>
    <xf numFmtId="38" fontId="13" fillId="0" borderId="7" xfId="1" applyFont="1" applyBorder="1" applyAlignment="1">
      <alignment horizontal="right" vertical="center"/>
    </xf>
    <xf numFmtId="38" fontId="13" fillId="0" borderId="8" xfId="1" applyFont="1" applyBorder="1" applyAlignment="1">
      <alignment horizontal="right" vertical="center"/>
    </xf>
    <xf numFmtId="0" fontId="13" fillId="0" borderId="32" xfId="0" applyFont="1" applyBorder="1" applyAlignment="1">
      <alignment horizontal="left" vertical="center" indent="1" shrinkToFit="1"/>
    </xf>
    <xf numFmtId="0" fontId="13" fillId="0" borderId="10" xfId="0" applyFont="1" applyBorder="1" applyAlignment="1">
      <alignment horizontal="left" vertical="center" indent="1" shrinkToFit="1"/>
    </xf>
    <xf numFmtId="0" fontId="13" fillId="0" borderId="11" xfId="0" applyFont="1" applyBorder="1" applyAlignment="1">
      <alignment horizontal="left" vertical="center" indent="1" shrinkToFit="1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8" fontId="24" fillId="0" borderId="12" xfId="1" applyFont="1" applyBorder="1" applyAlignment="1">
      <alignment horizontal="right" vertical="center"/>
    </xf>
    <xf numFmtId="38" fontId="24" fillId="0" borderId="10" xfId="1" applyFont="1" applyBorder="1" applyAlignment="1">
      <alignment horizontal="right" vertical="center"/>
    </xf>
    <xf numFmtId="38" fontId="24" fillId="0" borderId="11" xfId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0" fontId="13" fillId="0" borderId="9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indent="1" shrinkToFit="1"/>
    </xf>
    <xf numFmtId="0" fontId="13" fillId="0" borderId="7" xfId="0" applyFont="1" applyBorder="1" applyAlignment="1">
      <alignment horizontal="left" vertical="center" indent="1" shrinkToFit="1"/>
    </xf>
    <xf numFmtId="0" fontId="13" fillId="0" borderId="8" xfId="0" applyFont="1" applyBorder="1" applyAlignment="1">
      <alignment horizontal="left" vertical="center" indent="1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24" fillId="0" borderId="7" xfId="0" applyFont="1" applyBorder="1" applyAlignment="1">
      <alignment vertical="center" shrinkToFit="1"/>
    </xf>
    <xf numFmtId="0" fontId="24" fillId="0" borderId="8" xfId="0" applyFont="1" applyBorder="1" applyAlignment="1">
      <alignment vertical="center" shrinkToFit="1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176" fontId="24" fillId="0" borderId="9" xfId="0" applyNumberFormat="1" applyFont="1" applyBorder="1" applyAlignment="1">
      <alignment vertical="center"/>
    </xf>
    <xf numFmtId="176" fontId="24" fillId="0" borderId="7" xfId="0" applyNumberFormat="1" applyFont="1" applyBorder="1" applyAlignment="1">
      <alignment vertical="center"/>
    </xf>
    <xf numFmtId="176" fontId="24" fillId="0" borderId="8" xfId="0" applyNumberFormat="1" applyFont="1" applyBorder="1" applyAlignment="1">
      <alignment vertical="center"/>
    </xf>
    <xf numFmtId="176" fontId="13" fillId="0" borderId="9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176" fontId="13" fillId="0" borderId="8" xfId="0" applyNumberFormat="1" applyFont="1" applyBorder="1" applyAlignment="1">
      <alignment vertical="center"/>
    </xf>
    <xf numFmtId="176" fontId="13" fillId="0" borderId="9" xfId="0" applyNumberFormat="1" applyFont="1" applyBorder="1" applyAlignment="1">
      <alignment horizontal="right" vertical="center"/>
    </xf>
    <xf numFmtId="176" fontId="13" fillId="0" borderId="7" xfId="0" applyNumberFormat="1" applyFont="1" applyBorder="1" applyAlignment="1">
      <alignment horizontal="right" vertical="center"/>
    </xf>
    <xf numFmtId="176" fontId="13" fillId="0" borderId="8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 indent="1" shrinkToFit="1"/>
    </xf>
    <xf numFmtId="0" fontId="24" fillId="0" borderId="11" xfId="0" applyFont="1" applyBorder="1" applyAlignment="1">
      <alignment horizontal="left" vertical="center" indent="1" shrinkToFit="1"/>
    </xf>
    <xf numFmtId="0" fontId="24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180" fontId="13" fillId="0" borderId="12" xfId="1" applyNumberFormat="1" applyFont="1" applyBorder="1" applyAlignment="1">
      <alignment horizontal="right" vertical="center"/>
    </xf>
    <xf numFmtId="180" fontId="13" fillId="0" borderId="10" xfId="1" applyNumberFormat="1" applyFont="1" applyBorder="1" applyAlignment="1">
      <alignment horizontal="right" vertical="center"/>
    </xf>
    <xf numFmtId="180" fontId="13" fillId="0" borderId="11" xfId="1" applyNumberFormat="1" applyFont="1" applyBorder="1" applyAlignment="1">
      <alignment horizontal="right" vertical="center"/>
    </xf>
    <xf numFmtId="9" fontId="13" fillId="0" borderId="9" xfId="0" applyNumberFormat="1" applyFont="1" applyBorder="1" applyAlignment="1">
      <alignment horizontal="center" vertical="center"/>
    </xf>
    <xf numFmtId="180" fontId="13" fillId="0" borderId="9" xfId="1" applyNumberFormat="1" applyFont="1" applyBorder="1" applyAlignment="1">
      <alignment horizontal="right" vertical="center"/>
    </xf>
    <xf numFmtId="180" fontId="13" fillId="0" borderId="7" xfId="1" applyNumberFormat="1" applyFont="1" applyBorder="1" applyAlignment="1">
      <alignment horizontal="right" vertical="center"/>
    </xf>
    <xf numFmtId="180" fontId="13" fillId="0" borderId="8" xfId="1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left" vertical="center"/>
    </xf>
    <xf numFmtId="0" fontId="13" fillId="0" borderId="9" xfId="0" applyFont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38" fontId="13" fillId="0" borderId="0" xfId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38" fontId="24" fillId="0" borderId="12" xfId="1" applyFont="1" applyBorder="1" applyAlignment="1">
      <alignment vertical="center"/>
    </xf>
    <xf numFmtId="38" fontId="24" fillId="0" borderId="10" xfId="1" applyFont="1" applyBorder="1" applyAlignment="1">
      <alignment vertical="center"/>
    </xf>
    <xf numFmtId="38" fontId="24" fillId="0" borderId="11" xfId="1" applyFont="1" applyBorder="1" applyAlignment="1">
      <alignment vertical="center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24" fillId="0" borderId="7" xfId="0" applyFont="1" applyBorder="1" applyAlignment="1">
      <alignment horizontal="left" vertical="center" indent="1"/>
    </xf>
    <xf numFmtId="0" fontId="24" fillId="0" borderId="8" xfId="0" applyFont="1" applyBorder="1" applyAlignment="1">
      <alignment horizontal="left" vertical="center" indent="1"/>
    </xf>
    <xf numFmtId="0" fontId="24" fillId="0" borderId="10" xfId="0" applyFont="1" applyBorder="1" applyAlignment="1">
      <alignment horizontal="left" vertical="center" shrinkToFit="1"/>
    </xf>
    <xf numFmtId="0" fontId="24" fillId="0" borderId="11" xfId="0" applyFont="1" applyBorder="1" applyAlignment="1">
      <alignment horizontal="left" vertical="center" shrinkToFit="1"/>
    </xf>
    <xf numFmtId="0" fontId="24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38" fontId="24" fillId="0" borderId="6" xfId="1" applyFont="1" applyBorder="1" applyAlignment="1">
      <alignment horizontal="right" vertical="center"/>
    </xf>
    <xf numFmtId="38" fontId="24" fillId="0" borderId="4" xfId="1" applyFont="1" applyBorder="1" applyAlignment="1">
      <alignment horizontal="right" vertical="center"/>
    </xf>
    <xf numFmtId="38" fontId="24" fillId="0" borderId="5" xfId="1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 shrinkToFit="1"/>
    </xf>
    <xf numFmtId="0" fontId="14" fillId="0" borderId="15" xfId="0" applyFont="1" applyBorder="1" applyAlignment="1">
      <alignment horizontal="right" vertical="center" shrinkToFit="1"/>
    </xf>
    <xf numFmtId="0" fontId="14" fillId="0" borderId="16" xfId="0" applyFont="1" applyBorder="1" applyAlignment="1">
      <alignment horizontal="right" vertical="center" shrinkToFit="1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38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left" vertical="center" indent="1" shrinkToFit="1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</cellXfs>
  <cellStyles count="6">
    <cellStyle name="桁区切り" xfId="1" builtinId="6"/>
    <cellStyle name="桁区切り 2" xfId="3" xr:uid="{9A3E543E-E0F5-421F-A1CB-4ACEAACD447F}"/>
    <cellStyle name="桁区切り 3" xfId="5" xr:uid="{80E9DB79-380C-4F97-A04E-F94AE9EA52BC}"/>
    <cellStyle name="標準" xfId="0" builtinId="0"/>
    <cellStyle name="標準 2" xfId="2" xr:uid="{1AD1837C-D57F-4B5E-A3AE-FAA787576878}"/>
    <cellStyle name="標準 3" xfId="4" xr:uid="{5DD974A2-095F-44D2-A913-48922B7312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5</xdr:row>
      <xdr:rowOff>328083</xdr:rowOff>
    </xdr:from>
    <xdr:to>
      <xdr:col>18</xdr:col>
      <xdr:colOff>0</xdr:colOff>
      <xdr:row>5</xdr:row>
      <xdr:rowOff>337608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58B7C01-9C8C-4897-AAD0-942281214A1D}"/>
            </a:ext>
          </a:extLst>
        </xdr:cNvPr>
        <xdr:cNvCxnSpPr/>
      </xdr:nvCxnSpPr>
      <xdr:spPr>
        <a:xfrm>
          <a:off x="2114550" y="1413933"/>
          <a:ext cx="3152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193675</xdr:colOff>
      <xdr:row>7</xdr:row>
      <xdr:rowOff>323850</xdr:rowOff>
    </xdr:from>
    <xdr:to>
      <xdr:col>18</xdr:col>
      <xdr:colOff>60325</xdr:colOff>
      <xdr:row>7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AB05E49-A009-4E5F-ADAB-6FDEEA33D293}"/>
            </a:ext>
          </a:extLst>
        </xdr:cNvPr>
        <xdr:cNvCxnSpPr/>
      </xdr:nvCxnSpPr>
      <xdr:spPr>
        <a:xfrm>
          <a:off x="2127250" y="2028825"/>
          <a:ext cx="3200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6"/>
  <sheetViews>
    <sheetView tabSelected="1" workbookViewId="0">
      <selection activeCell="F20" sqref="F20"/>
    </sheetView>
  </sheetViews>
  <sheetFormatPr baseColWidth="10" defaultColWidth="8.83203125" defaultRowHeight="18"/>
  <cols>
    <col min="9" max="9" width="3.5" customWidth="1"/>
  </cols>
  <sheetData>
    <row r="8" spans="1:9" ht="18.75" customHeight="1">
      <c r="A8" s="405" t="s">
        <v>599</v>
      </c>
      <c r="B8" s="405"/>
      <c r="C8" s="405"/>
      <c r="D8" s="405"/>
      <c r="E8" s="405"/>
      <c r="F8" s="405"/>
      <c r="G8" s="405"/>
      <c r="H8" s="405"/>
      <c r="I8" s="405"/>
    </row>
    <row r="9" spans="1:9" ht="18.75" customHeight="1">
      <c r="A9" s="405"/>
      <c r="B9" s="405"/>
      <c r="C9" s="405"/>
      <c r="D9" s="405"/>
      <c r="E9" s="405"/>
      <c r="F9" s="405"/>
      <c r="G9" s="405"/>
      <c r="H9" s="405"/>
      <c r="I9" s="405"/>
    </row>
    <row r="11" spans="1:9" ht="31">
      <c r="A11" s="406" t="s">
        <v>650</v>
      </c>
      <c r="B11" s="406"/>
      <c r="C11" s="406"/>
      <c r="D11" s="406"/>
      <c r="E11" s="406"/>
      <c r="F11" s="406"/>
      <c r="G11" s="406"/>
      <c r="H11" s="406"/>
      <c r="I11" s="406"/>
    </row>
    <row r="13" spans="1:9">
      <c r="E13" s="88"/>
    </row>
    <row r="33" spans="3:7">
      <c r="C33" s="404" t="s">
        <v>18</v>
      </c>
      <c r="D33" s="404"/>
      <c r="E33" s="404"/>
      <c r="F33" s="404"/>
      <c r="G33" s="404"/>
    </row>
    <row r="34" spans="3:7">
      <c r="C34" s="404" t="s">
        <v>19</v>
      </c>
      <c r="D34" s="404"/>
      <c r="E34" s="404"/>
      <c r="F34" s="404"/>
      <c r="G34" s="404"/>
    </row>
    <row r="35" spans="3:7">
      <c r="C35" s="404" t="s">
        <v>20</v>
      </c>
      <c r="D35" s="404"/>
      <c r="E35" s="404"/>
      <c r="F35" s="404"/>
      <c r="G35" s="404"/>
    </row>
    <row r="36" spans="3:7">
      <c r="D36" t="s">
        <v>21</v>
      </c>
    </row>
  </sheetData>
  <mergeCells count="5">
    <mergeCell ref="C33:G33"/>
    <mergeCell ref="C34:G34"/>
    <mergeCell ref="C35:G35"/>
    <mergeCell ref="A8:I9"/>
    <mergeCell ref="A11:I11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55D-BE9A-45AA-97E3-EE13E7FEFB5B}">
  <dimension ref="B1:P117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10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10" s="18" customFormat="1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</row>
    <row r="3" spans="2:10" ht="24" customHeight="1">
      <c r="B3" s="386" t="str">
        <f>全体!B137</f>
        <v>②</v>
      </c>
      <c r="C3" s="141" t="str">
        <f>全体!C137</f>
        <v>電気設備工事</v>
      </c>
      <c r="D3" s="149" t="str">
        <f>全体!H137</f>
        <v>養豚室①-2</v>
      </c>
      <c r="E3" s="152"/>
      <c r="F3" s="224"/>
      <c r="G3" s="153"/>
      <c r="H3" s="152"/>
      <c r="I3" s="224"/>
    </row>
    <row r="4" spans="2:10" ht="24" customHeight="1">
      <c r="B4" s="342" t="s">
        <v>346</v>
      </c>
      <c r="C4" s="243" t="s">
        <v>303</v>
      </c>
      <c r="D4" s="240"/>
      <c r="E4" s="191"/>
      <c r="F4" s="226"/>
      <c r="G4" s="192"/>
      <c r="H4" s="191"/>
      <c r="I4" s="226"/>
      <c r="J4" s="106"/>
    </row>
    <row r="5" spans="2:10" ht="24" customHeight="1">
      <c r="B5" s="342"/>
      <c r="C5" s="243" t="s">
        <v>307</v>
      </c>
      <c r="D5" s="240" t="s">
        <v>308</v>
      </c>
      <c r="E5" s="241">
        <v>2</v>
      </c>
      <c r="F5" s="239" t="s">
        <v>324</v>
      </c>
      <c r="G5" s="242"/>
      <c r="H5" s="145">
        <f t="shared" ref="H5:H10" si="0">E5*G5</f>
        <v>0</v>
      </c>
      <c r="I5" s="239"/>
      <c r="J5" s="106"/>
    </row>
    <row r="6" spans="2:10" ht="24" customHeight="1">
      <c r="B6" s="342"/>
      <c r="C6" s="243" t="s">
        <v>264</v>
      </c>
      <c r="D6" s="240" t="s">
        <v>309</v>
      </c>
      <c r="E6" s="241">
        <v>2</v>
      </c>
      <c r="F6" s="239" t="s">
        <v>324</v>
      </c>
      <c r="G6" s="242"/>
      <c r="H6" s="145">
        <f t="shared" si="0"/>
        <v>0</v>
      </c>
      <c r="I6" s="239"/>
      <c r="J6" s="106"/>
    </row>
    <row r="7" spans="2:10" ht="24" customHeight="1">
      <c r="B7" s="342"/>
      <c r="C7" s="243" t="s">
        <v>264</v>
      </c>
      <c r="D7" s="240" t="s">
        <v>310</v>
      </c>
      <c r="E7" s="241">
        <v>2</v>
      </c>
      <c r="F7" s="239" t="s">
        <v>324</v>
      </c>
      <c r="G7" s="242"/>
      <c r="H7" s="145">
        <f t="shared" si="0"/>
        <v>0</v>
      </c>
      <c r="I7" s="239"/>
      <c r="J7" s="106"/>
    </row>
    <row r="8" spans="2:10" ht="24" customHeight="1">
      <c r="B8" s="342"/>
      <c r="C8" s="243" t="s">
        <v>264</v>
      </c>
      <c r="D8" s="240" t="s">
        <v>268</v>
      </c>
      <c r="E8" s="241">
        <v>6</v>
      </c>
      <c r="F8" s="239" t="s">
        <v>165</v>
      </c>
      <c r="G8" s="242"/>
      <c r="H8" s="145">
        <f t="shared" si="0"/>
        <v>0</v>
      </c>
      <c r="I8" s="239"/>
      <c r="J8" s="106"/>
    </row>
    <row r="9" spans="2:10" ht="24" customHeight="1">
      <c r="B9" s="342"/>
      <c r="C9" s="243" t="s">
        <v>264</v>
      </c>
      <c r="D9" s="240" t="s">
        <v>311</v>
      </c>
      <c r="E9" s="241">
        <v>10</v>
      </c>
      <c r="F9" s="239" t="s">
        <v>165</v>
      </c>
      <c r="G9" s="242"/>
      <c r="H9" s="145">
        <f t="shared" si="0"/>
        <v>0</v>
      </c>
      <c r="I9" s="239"/>
      <c r="J9" s="106"/>
    </row>
    <row r="10" spans="2:10" ht="24" customHeight="1">
      <c r="B10" s="342"/>
      <c r="C10" s="243" t="s">
        <v>264</v>
      </c>
      <c r="D10" s="240" t="s">
        <v>312</v>
      </c>
      <c r="E10" s="241">
        <v>10</v>
      </c>
      <c r="F10" s="239" t="s">
        <v>165</v>
      </c>
      <c r="G10" s="242"/>
      <c r="H10" s="188">
        <f t="shared" si="0"/>
        <v>0</v>
      </c>
      <c r="I10" s="239"/>
      <c r="J10" s="106"/>
    </row>
    <row r="11" spans="2:10" ht="24" customHeight="1">
      <c r="B11" s="342"/>
      <c r="C11" s="243" t="s">
        <v>313</v>
      </c>
      <c r="D11" s="240"/>
      <c r="E11" s="241">
        <v>32</v>
      </c>
      <c r="F11" s="239" t="s">
        <v>277</v>
      </c>
      <c r="G11" s="242"/>
      <c r="H11" s="145">
        <f t="shared" ref="H11:H25" si="1">E11*G11</f>
        <v>0</v>
      </c>
      <c r="I11" s="239"/>
      <c r="J11" s="106"/>
    </row>
    <row r="12" spans="2:10" ht="24" customHeight="1">
      <c r="B12" s="342"/>
      <c r="C12" s="243" t="s">
        <v>269</v>
      </c>
      <c r="D12" s="240"/>
      <c r="E12" s="241">
        <v>1</v>
      </c>
      <c r="F12" s="239" t="s">
        <v>66</v>
      </c>
      <c r="G12" s="242"/>
      <c r="H12" s="145">
        <f t="shared" si="1"/>
        <v>0</v>
      </c>
      <c r="I12" s="239"/>
      <c r="J12" s="106"/>
    </row>
    <row r="13" spans="2:10" ht="24" customHeight="1">
      <c r="B13" s="342"/>
      <c r="C13" s="243" t="s">
        <v>288</v>
      </c>
      <c r="D13" s="240"/>
      <c r="E13" s="241">
        <v>1</v>
      </c>
      <c r="F13" s="239" t="s">
        <v>66</v>
      </c>
      <c r="G13" s="242"/>
      <c r="H13" s="145">
        <f t="shared" si="1"/>
        <v>0</v>
      </c>
      <c r="I13" s="239"/>
      <c r="J13" s="106"/>
    </row>
    <row r="14" spans="2:10" ht="24" customHeight="1">
      <c r="B14" s="342"/>
      <c r="C14" s="243" t="s">
        <v>262</v>
      </c>
      <c r="D14" s="240" t="s">
        <v>314</v>
      </c>
      <c r="E14" s="241">
        <v>150</v>
      </c>
      <c r="F14" s="239" t="s">
        <v>187</v>
      </c>
      <c r="G14" s="242"/>
      <c r="H14" s="145">
        <f t="shared" si="1"/>
        <v>0</v>
      </c>
      <c r="I14" s="239"/>
      <c r="J14" s="106"/>
    </row>
    <row r="15" spans="2:10" ht="24" customHeight="1">
      <c r="B15" s="342"/>
      <c r="C15" s="243" t="s">
        <v>262</v>
      </c>
      <c r="D15" s="240" t="s">
        <v>315</v>
      </c>
      <c r="E15" s="241">
        <v>200</v>
      </c>
      <c r="F15" s="239" t="s">
        <v>187</v>
      </c>
      <c r="G15" s="242"/>
      <c r="H15" s="145">
        <f t="shared" si="1"/>
        <v>0</v>
      </c>
      <c r="I15" s="239"/>
      <c r="J15" s="106"/>
    </row>
    <row r="16" spans="2:10" ht="24" customHeight="1">
      <c r="B16" s="342"/>
      <c r="C16" s="243" t="s">
        <v>262</v>
      </c>
      <c r="D16" s="240" t="s">
        <v>316</v>
      </c>
      <c r="E16" s="241">
        <v>100</v>
      </c>
      <c r="F16" s="239" t="s">
        <v>187</v>
      </c>
      <c r="G16" s="242"/>
      <c r="H16" s="145">
        <f t="shared" si="1"/>
        <v>0</v>
      </c>
      <c r="I16" s="239"/>
      <c r="J16" s="106"/>
    </row>
    <row r="17" spans="2:10" ht="24" customHeight="1">
      <c r="B17" s="342"/>
      <c r="C17" s="243" t="s">
        <v>317</v>
      </c>
      <c r="D17" s="240" t="s">
        <v>318</v>
      </c>
      <c r="E17" s="241">
        <v>20</v>
      </c>
      <c r="F17" s="239" t="s">
        <v>277</v>
      </c>
      <c r="G17" s="242"/>
      <c r="H17" s="145">
        <f t="shared" si="1"/>
        <v>0</v>
      </c>
      <c r="I17" s="239"/>
      <c r="J17" s="106"/>
    </row>
    <row r="18" spans="2:10" ht="24" customHeight="1">
      <c r="B18" s="342"/>
      <c r="C18" s="243" t="s">
        <v>317</v>
      </c>
      <c r="D18" s="240" t="s">
        <v>319</v>
      </c>
      <c r="E18" s="241">
        <v>4</v>
      </c>
      <c r="F18" s="239" t="s">
        <v>277</v>
      </c>
      <c r="G18" s="242"/>
      <c r="H18" s="145">
        <f t="shared" si="1"/>
        <v>0</v>
      </c>
      <c r="I18" s="239"/>
      <c r="J18" s="106"/>
    </row>
    <row r="19" spans="2:10" ht="24" customHeight="1">
      <c r="B19" s="342"/>
      <c r="C19" s="243" t="s">
        <v>317</v>
      </c>
      <c r="D19" s="240" t="s">
        <v>320</v>
      </c>
      <c r="E19" s="241">
        <v>1</v>
      </c>
      <c r="F19" s="239" t="s">
        <v>277</v>
      </c>
      <c r="G19" s="242"/>
      <c r="H19" s="145">
        <f t="shared" si="1"/>
        <v>0</v>
      </c>
      <c r="I19" s="239"/>
      <c r="J19" s="106"/>
    </row>
    <row r="20" spans="2:10" ht="24" customHeight="1">
      <c r="B20" s="342"/>
      <c r="C20" s="243" t="s">
        <v>317</v>
      </c>
      <c r="D20" s="240" t="s">
        <v>321</v>
      </c>
      <c r="E20" s="241">
        <v>8</v>
      </c>
      <c r="F20" s="239" t="s">
        <v>277</v>
      </c>
      <c r="G20" s="242"/>
      <c r="H20" s="163">
        <f t="shared" si="1"/>
        <v>0</v>
      </c>
      <c r="I20" s="239"/>
    </row>
    <row r="21" spans="2:10" ht="24" customHeight="1">
      <c r="B21" s="342"/>
      <c r="C21" s="243" t="s">
        <v>317</v>
      </c>
      <c r="D21" s="240" t="s">
        <v>322</v>
      </c>
      <c r="E21" s="241">
        <v>1</v>
      </c>
      <c r="F21" s="239" t="s">
        <v>277</v>
      </c>
      <c r="G21" s="242"/>
      <c r="H21" s="163">
        <f t="shared" si="1"/>
        <v>0</v>
      </c>
      <c r="I21" s="239"/>
    </row>
    <row r="22" spans="2:10" ht="24" customHeight="1">
      <c r="B22" s="342"/>
      <c r="C22" s="243" t="s">
        <v>273</v>
      </c>
      <c r="D22" s="240"/>
      <c r="E22" s="248">
        <v>1</v>
      </c>
      <c r="F22" s="239" t="s">
        <v>66</v>
      </c>
      <c r="G22" s="249"/>
      <c r="H22" s="163">
        <f t="shared" si="1"/>
        <v>0</v>
      </c>
      <c r="I22" s="239"/>
    </row>
    <row r="23" spans="2:10" ht="24" customHeight="1">
      <c r="B23" s="342"/>
      <c r="C23" s="243" t="s">
        <v>323</v>
      </c>
      <c r="D23" s="240"/>
      <c r="E23" s="248">
        <v>1</v>
      </c>
      <c r="F23" s="239" t="s">
        <v>66</v>
      </c>
      <c r="G23" s="249"/>
      <c r="H23" s="163">
        <f t="shared" si="1"/>
        <v>0</v>
      </c>
      <c r="I23" s="239"/>
    </row>
    <row r="24" spans="2:10" ht="24" customHeight="1">
      <c r="B24" s="9"/>
      <c r="C24" s="243" t="s">
        <v>279</v>
      </c>
      <c r="D24" s="175"/>
      <c r="E24" s="335">
        <v>1</v>
      </c>
      <c r="F24" s="228" t="s">
        <v>8</v>
      </c>
      <c r="G24" s="242"/>
      <c r="H24" s="163">
        <f t="shared" si="1"/>
        <v>0</v>
      </c>
      <c r="I24" s="228"/>
    </row>
    <row r="25" spans="2:10" ht="24" customHeight="1">
      <c r="B25" s="9"/>
      <c r="C25" s="243" t="s">
        <v>280</v>
      </c>
      <c r="D25" s="149"/>
      <c r="E25" s="334">
        <v>1</v>
      </c>
      <c r="F25" s="221" t="s">
        <v>8</v>
      </c>
      <c r="G25" s="242"/>
      <c r="H25" s="163">
        <f t="shared" si="1"/>
        <v>0</v>
      </c>
      <c r="I25" s="221"/>
    </row>
    <row r="26" spans="2:10" ht="24" customHeight="1">
      <c r="B26" s="9"/>
      <c r="C26" s="158" t="s">
        <v>591</v>
      </c>
      <c r="D26" s="149"/>
      <c r="E26" s="161"/>
      <c r="F26" s="221"/>
      <c r="G26" s="24"/>
      <c r="H26" s="163">
        <f>SUM(H5:H25)</f>
        <v>0</v>
      </c>
      <c r="I26" s="221"/>
    </row>
    <row r="27" spans="2:10" ht="24" customHeight="1">
      <c r="B27" s="9"/>
      <c r="C27" s="158"/>
      <c r="D27" s="149"/>
      <c r="E27" s="161"/>
      <c r="F27" s="221"/>
      <c r="G27" s="24"/>
      <c r="H27" s="163"/>
      <c r="I27" s="221"/>
    </row>
    <row r="28" spans="2:10" ht="24" customHeight="1">
      <c r="B28" s="9"/>
      <c r="C28" s="158"/>
      <c r="D28" s="149"/>
      <c r="E28" s="161"/>
      <c r="F28" s="221"/>
      <c r="G28" s="24"/>
      <c r="H28" s="238"/>
      <c r="I28" s="221"/>
    </row>
    <row r="29" spans="2:10" ht="24" customHeight="1">
      <c r="B29" s="10"/>
      <c r="C29" s="158"/>
      <c r="D29" s="149"/>
      <c r="E29" s="161"/>
      <c r="F29" s="221"/>
      <c r="G29" s="24"/>
      <c r="H29" s="337"/>
      <c r="I29" s="221"/>
    </row>
    <row r="30" spans="2:10" ht="24" customHeight="1">
      <c r="B30" s="10"/>
      <c r="C30" s="233"/>
      <c r="D30" s="149"/>
      <c r="E30" s="161"/>
      <c r="F30" s="221"/>
      <c r="G30" s="24"/>
      <c r="H30" s="163"/>
      <c r="I30" s="221"/>
    </row>
    <row r="31" spans="2:10" ht="24" customHeight="1">
      <c r="B31" s="11"/>
      <c r="C31" s="232"/>
      <c r="D31" s="155"/>
      <c r="E31" s="155"/>
      <c r="F31" s="223"/>
      <c r="G31" s="156"/>
      <c r="H31" s="136"/>
      <c r="I31" s="223"/>
    </row>
    <row r="32" spans="2:10" ht="24" customHeight="1">
      <c r="B32" s="146" t="str">
        <f>B1</f>
        <v>（細目別内訳）</v>
      </c>
      <c r="C32" s="146"/>
      <c r="D32" s="562"/>
      <c r="E32" s="562"/>
      <c r="F32" s="562"/>
      <c r="G32" s="562"/>
      <c r="H32" s="562"/>
      <c r="I32" s="562"/>
    </row>
    <row r="33" spans="2:14" s="18" customFormat="1" ht="24" customHeight="1">
      <c r="B33" s="564" t="s">
        <v>0</v>
      </c>
      <c r="C33" s="572"/>
      <c r="D33" s="147" t="s">
        <v>1</v>
      </c>
      <c r="E33" s="147" t="s">
        <v>2</v>
      </c>
      <c r="F33" s="147" t="s">
        <v>39</v>
      </c>
      <c r="G33" s="17" t="s">
        <v>40</v>
      </c>
      <c r="H33" s="147" t="s">
        <v>3</v>
      </c>
      <c r="I33" s="17" t="s">
        <v>4</v>
      </c>
    </row>
    <row r="34" spans="2:14" ht="24" customHeight="1">
      <c r="B34" s="347" t="s">
        <v>325</v>
      </c>
      <c r="C34" s="243" t="s">
        <v>304</v>
      </c>
      <c r="D34" s="346"/>
      <c r="E34" s="152"/>
      <c r="F34" s="224"/>
      <c r="G34" s="153"/>
      <c r="H34" s="152"/>
      <c r="I34" s="224"/>
    </row>
    <row r="35" spans="2:14" ht="24" customHeight="1">
      <c r="B35" s="348"/>
      <c r="C35" s="243" t="s">
        <v>264</v>
      </c>
      <c r="D35" s="240" t="s">
        <v>308</v>
      </c>
      <c r="E35" s="241">
        <v>2</v>
      </c>
      <c r="F35" s="239" t="s">
        <v>324</v>
      </c>
      <c r="G35" s="242"/>
      <c r="H35" s="163">
        <f>G35*E35</f>
        <v>0</v>
      </c>
      <c r="I35" s="239"/>
    </row>
    <row r="36" spans="2:14" ht="24" customHeight="1">
      <c r="B36" s="348"/>
      <c r="C36" s="243" t="s">
        <v>264</v>
      </c>
      <c r="D36" s="240" t="s">
        <v>309</v>
      </c>
      <c r="E36" s="241">
        <v>4</v>
      </c>
      <c r="F36" s="239" t="s">
        <v>324</v>
      </c>
      <c r="G36" s="242"/>
      <c r="H36" s="145">
        <f>E36*G36</f>
        <v>0</v>
      </c>
      <c r="I36" s="239"/>
      <c r="N36" s="6"/>
    </row>
    <row r="37" spans="2:14" ht="24" customHeight="1">
      <c r="B37" s="348"/>
      <c r="C37" s="243" t="s">
        <v>264</v>
      </c>
      <c r="D37" s="240" t="s">
        <v>327</v>
      </c>
      <c r="E37" s="241">
        <v>2</v>
      </c>
      <c r="F37" s="239" t="s">
        <v>324</v>
      </c>
      <c r="G37" s="242"/>
      <c r="H37" s="145">
        <f>E37*G37</f>
        <v>0</v>
      </c>
      <c r="I37" s="239"/>
      <c r="N37" s="6"/>
    </row>
    <row r="38" spans="2:14" ht="24" customHeight="1">
      <c r="B38" s="348"/>
      <c r="C38" s="243" t="s">
        <v>264</v>
      </c>
      <c r="D38" s="240" t="s">
        <v>328</v>
      </c>
      <c r="E38" s="241">
        <v>6</v>
      </c>
      <c r="F38" s="239" t="s">
        <v>165</v>
      </c>
      <c r="G38" s="242"/>
      <c r="H38" s="145">
        <f>E38*G38</f>
        <v>0</v>
      </c>
      <c r="I38" s="239"/>
      <c r="N38" s="6"/>
    </row>
    <row r="39" spans="2:14" ht="24" customHeight="1">
      <c r="B39" s="348"/>
      <c r="C39" s="243" t="s">
        <v>264</v>
      </c>
      <c r="D39" s="240" t="s">
        <v>311</v>
      </c>
      <c r="E39" s="241">
        <v>6</v>
      </c>
      <c r="F39" s="239" t="s">
        <v>165</v>
      </c>
      <c r="G39" s="242"/>
      <c r="H39" s="145">
        <f>G39*E39</f>
        <v>0</v>
      </c>
      <c r="I39" s="239"/>
      <c r="N39" s="6"/>
    </row>
    <row r="40" spans="2:14" ht="24" customHeight="1">
      <c r="B40" s="348"/>
      <c r="C40" s="243" t="s">
        <v>264</v>
      </c>
      <c r="D40" s="240" t="s">
        <v>312</v>
      </c>
      <c r="E40" s="241">
        <v>4</v>
      </c>
      <c r="F40" s="239" t="s">
        <v>165</v>
      </c>
      <c r="G40" s="242"/>
      <c r="H40" s="145">
        <f t="shared" ref="H40:H58" si="2">E40*G40</f>
        <v>0</v>
      </c>
      <c r="I40" s="239"/>
      <c r="N40" s="6"/>
    </row>
    <row r="41" spans="2:14" ht="24" customHeight="1">
      <c r="B41" s="348"/>
      <c r="C41" s="243" t="s">
        <v>264</v>
      </c>
      <c r="D41" s="240" t="s">
        <v>347</v>
      </c>
      <c r="E41" s="241">
        <v>125</v>
      </c>
      <c r="F41" s="239" t="s">
        <v>187</v>
      </c>
      <c r="G41" s="242"/>
      <c r="H41" s="145">
        <f t="shared" si="2"/>
        <v>0</v>
      </c>
      <c r="I41" s="239"/>
      <c r="N41" s="6"/>
    </row>
    <row r="42" spans="2:14" ht="24" customHeight="1">
      <c r="B42" s="348"/>
      <c r="C42" s="243" t="s">
        <v>264</v>
      </c>
      <c r="D42" s="240" t="s">
        <v>266</v>
      </c>
      <c r="E42" s="241">
        <v>175</v>
      </c>
      <c r="F42" s="239" t="s">
        <v>187</v>
      </c>
      <c r="G42" s="242"/>
      <c r="H42" s="145">
        <f t="shared" si="2"/>
        <v>0</v>
      </c>
      <c r="I42" s="239"/>
      <c r="N42" s="6"/>
    </row>
    <row r="43" spans="2:14" ht="24" customHeight="1">
      <c r="B43" s="348"/>
      <c r="C43" s="243" t="s">
        <v>313</v>
      </c>
      <c r="D43" s="240"/>
      <c r="E43" s="241">
        <v>17</v>
      </c>
      <c r="F43" s="239" t="s">
        <v>277</v>
      </c>
      <c r="G43" s="242"/>
      <c r="H43" s="145">
        <f t="shared" si="2"/>
        <v>0</v>
      </c>
      <c r="I43" s="239"/>
      <c r="N43" s="343"/>
    </row>
    <row r="44" spans="2:14" ht="24" customHeight="1">
      <c r="B44" s="348"/>
      <c r="C44" s="243" t="s">
        <v>269</v>
      </c>
      <c r="D44" s="240"/>
      <c r="E44" s="241">
        <v>1</v>
      </c>
      <c r="F44" s="239" t="s">
        <v>66</v>
      </c>
      <c r="G44" s="242"/>
      <c r="H44" s="145">
        <f t="shared" si="2"/>
        <v>0</v>
      </c>
      <c r="I44" s="239"/>
      <c r="N44" s="6"/>
    </row>
    <row r="45" spans="2:14" ht="24" customHeight="1">
      <c r="B45" s="348"/>
      <c r="C45" s="243" t="s">
        <v>288</v>
      </c>
      <c r="D45" s="240"/>
      <c r="E45" s="241">
        <v>1</v>
      </c>
      <c r="F45" s="239" t="s">
        <v>66</v>
      </c>
      <c r="G45" s="242"/>
      <c r="H45" s="163">
        <f t="shared" si="2"/>
        <v>0</v>
      </c>
      <c r="I45" s="239"/>
    </row>
    <row r="46" spans="2:14" ht="24" customHeight="1">
      <c r="B46" s="348"/>
      <c r="C46" s="243" t="s">
        <v>262</v>
      </c>
      <c r="D46" s="240" t="s">
        <v>329</v>
      </c>
      <c r="E46" s="241">
        <v>165</v>
      </c>
      <c r="F46" s="239" t="s">
        <v>187</v>
      </c>
      <c r="G46" s="242"/>
      <c r="H46" s="145">
        <f t="shared" si="2"/>
        <v>0</v>
      </c>
      <c r="I46" s="239"/>
      <c r="N46" s="6"/>
    </row>
    <row r="47" spans="2:14" ht="24" customHeight="1">
      <c r="B47" s="348"/>
      <c r="C47" s="243" t="s">
        <v>262</v>
      </c>
      <c r="D47" s="240" t="s">
        <v>330</v>
      </c>
      <c r="E47" s="241">
        <v>220</v>
      </c>
      <c r="F47" s="239" t="s">
        <v>187</v>
      </c>
      <c r="G47" s="242"/>
      <c r="H47" s="145">
        <f t="shared" si="2"/>
        <v>0</v>
      </c>
      <c r="I47" s="239"/>
      <c r="N47" s="6"/>
    </row>
    <row r="48" spans="2:14" ht="24" customHeight="1">
      <c r="B48" s="348"/>
      <c r="C48" s="243" t="s">
        <v>262</v>
      </c>
      <c r="D48" s="240" t="s">
        <v>331</v>
      </c>
      <c r="E48" s="241">
        <v>60</v>
      </c>
      <c r="F48" s="239" t="s">
        <v>187</v>
      </c>
      <c r="G48" s="242"/>
      <c r="H48" s="145">
        <f t="shared" si="2"/>
        <v>0</v>
      </c>
      <c r="I48" s="239"/>
      <c r="N48" s="6"/>
    </row>
    <row r="49" spans="2:16" ht="24" customHeight="1">
      <c r="B49" s="348"/>
      <c r="C49" s="243" t="s">
        <v>262</v>
      </c>
      <c r="D49" s="240" t="s">
        <v>332</v>
      </c>
      <c r="E49" s="241">
        <v>160</v>
      </c>
      <c r="F49" s="239" t="s">
        <v>187</v>
      </c>
      <c r="G49" s="242"/>
      <c r="H49" s="145">
        <f t="shared" si="2"/>
        <v>0</v>
      </c>
      <c r="I49" s="239"/>
      <c r="N49" s="3"/>
      <c r="O49" s="4"/>
      <c r="P49" s="5"/>
    </row>
    <row r="50" spans="2:16" ht="24" customHeight="1">
      <c r="B50" s="348"/>
      <c r="C50" s="243" t="s">
        <v>262</v>
      </c>
      <c r="D50" s="240" t="s">
        <v>333</v>
      </c>
      <c r="E50" s="241">
        <v>100</v>
      </c>
      <c r="F50" s="239" t="s">
        <v>187</v>
      </c>
      <c r="G50" s="242"/>
      <c r="H50" s="145">
        <f t="shared" si="2"/>
        <v>0</v>
      </c>
      <c r="I50" s="239"/>
      <c r="N50" s="3"/>
      <c r="O50" s="4"/>
      <c r="P50" s="5"/>
    </row>
    <row r="51" spans="2:16" ht="24" customHeight="1">
      <c r="B51" s="348"/>
      <c r="C51" s="243" t="s">
        <v>262</v>
      </c>
      <c r="D51" s="240" t="s">
        <v>334</v>
      </c>
      <c r="E51" s="241">
        <v>200</v>
      </c>
      <c r="F51" s="239" t="s">
        <v>187</v>
      </c>
      <c r="G51" s="242"/>
      <c r="H51" s="145">
        <f t="shared" si="2"/>
        <v>0</v>
      </c>
      <c r="I51" s="239"/>
    </row>
    <row r="52" spans="2:16" ht="24" customHeight="1">
      <c r="B52" s="348"/>
      <c r="C52" s="243" t="s">
        <v>335</v>
      </c>
      <c r="D52" s="240"/>
      <c r="E52" s="241">
        <v>1</v>
      </c>
      <c r="F52" s="239" t="s">
        <v>298</v>
      </c>
      <c r="G52" s="242"/>
      <c r="H52" s="145">
        <f t="shared" si="2"/>
        <v>0</v>
      </c>
      <c r="I52" s="239"/>
    </row>
    <row r="53" spans="2:16" ht="24" customHeight="1">
      <c r="B53" s="348"/>
      <c r="C53" s="246" t="s">
        <v>336</v>
      </c>
      <c r="D53" s="240" t="s">
        <v>337</v>
      </c>
      <c r="E53" s="248">
        <v>1</v>
      </c>
      <c r="F53" s="239" t="s">
        <v>277</v>
      </c>
      <c r="G53" s="249"/>
      <c r="H53" s="238">
        <f t="shared" si="2"/>
        <v>0</v>
      </c>
      <c r="I53" s="239"/>
    </row>
    <row r="54" spans="2:16" ht="24" customHeight="1">
      <c r="B54" s="9"/>
      <c r="C54" s="244" t="s">
        <v>336</v>
      </c>
      <c r="D54" s="245" t="s">
        <v>338</v>
      </c>
      <c r="E54" s="241">
        <v>13</v>
      </c>
      <c r="F54" s="251" t="s">
        <v>277</v>
      </c>
      <c r="G54" s="242"/>
      <c r="H54" s="133">
        <f t="shared" si="2"/>
        <v>0</v>
      </c>
      <c r="I54" s="228"/>
    </row>
    <row r="55" spans="2:16" ht="24" customHeight="1">
      <c r="B55" s="9"/>
      <c r="C55" s="244" t="s">
        <v>273</v>
      </c>
      <c r="D55" s="245"/>
      <c r="E55" s="241">
        <v>1</v>
      </c>
      <c r="F55" s="251" t="s">
        <v>66</v>
      </c>
      <c r="G55" s="242"/>
      <c r="H55" s="145">
        <f t="shared" si="2"/>
        <v>0</v>
      </c>
      <c r="I55" s="221"/>
    </row>
    <row r="56" spans="2:16" ht="24" customHeight="1">
      <c r="B56" s="9"/>
      <c r="C56" s="243" t="s">
        <v>323</v>
      </c>
      <c r="D56" s="240"/>
      <c r="E56" s="241">
        <v>1</v>
      </c>
      <c r="F56" s="239" t="s">
        <v>66</v>
      </c>
      <c r="G56" s="242"/>
      <c r="H56" s="145">
        <f t="shared" si="2"/>
        <v>0</v>
      </c>
      <c r="I56" s="221"/>
    </row>
    <row r="57" spans="2:16" ht="24" customHeight="1">
      <c r="B57" s="9"/>
      <c r="C57" s="243" t="s">
        <v>279</v>
      </c>
      <c r="D57" s="240"/>
      <c r="E57" s="241">
        <v>1</v>
      </c>
      <c r="F57" s="239" t="s">
        <v>66</v>
      </c>
      <c r="G57" s="242"/>
      <c r="H57" s="145">
        <f t="shared" si="2"/>
        <v>0</v>
      </c>
      <c r="I57" s="221"/>
    </row>
    <row r="58" spans="2:16" ht="24" customHeight="1">
      <c r="B58" s="9"/>
      <c r="C58" s="243" t="s">
        <v>280</v>
      </c>
      <c r="D58" s="240"/>
      <c r="E58" s="241">
        <v>1</v>
      </c>
      <c r="F58" s="239" t="s">
        <v>66</v>
      </c>
      <c r="G58" s="242"/>
      <c r="H58" s="145">
        <f t="shared" si="2"/>
        <v>0</v>
      </c>
      <c r="I58" s="221"/>
    </row>
    <row r="59" spans="2:16" ht="24" customHeight="1">
      <c r="B59" s="9"/>
      <c r="C59" s="158" t="s">
        <v>592</v>
      </c>
      <c r="D59" s="149"/>
      <c r="E59" s="161"/>
      <c r="F59" s="221"/>
      <c r="G59" s="24"/>
      <c r="H59" s="163">
        <f>SUM(H35:H58)</f>
        <v>0</v>
      </c>
      <c r="I59" s="221"/>
    </row>
    <row r="60" spans="2:16" ht="24" customHeight="1">
      <c r="B60" s="10"/>
      <c r="C60" s="158"/>
      <c r="D60" s="149"/>
      <c r="E60" s="161"/>
      <c r="F60" s="221"/>
      <c r="G60" s="24"/>
      <c r="H60" s="163"/>
      <c r="I60" s="221"/>
    </row>
    <row r="61" spans="2:16" ht="24" customHeight="1">
      <c r="B61" s="10"/>
      <c r="C61" s="233"/>
      <c r="D61" s="149"/>
      <c r="E61" s="161"/>
      <c r="F61" s="221"/>
      <c r="G61" s="24"/>
      <c r="H61" s="163"/>
      <c r="I61" s="221"/>
    </row>
    <row r="62" spans="2:16" ht="24" customHeight="1">
      <c r="B62" s="11"/>
      <c r="C62" s="229"/>
      <c r="D62" s="155"/>
      <c r="E62" s="155"/>
      <c r="F62" s="223"/>
      <c r="G62" s="156"/>
      <c r="H62" s="136"/>
      <c r="I62" s="223"/>
    </row>
    <row r="63" spans="2:16" ht="24" customHeight="1">
      <c r="B63" s="146" t="str">
        <f>B32</f>
        <v>（細目別内訳）</v>
      </c>
      <c r="C63" s="146"/>
      <c r="D63" s="562"/>
      <c r="E63" s="562"/>
      <c r="F63" s="562"/>
      <c r="G63" s="562"/>
      <c r="H63" s="562"/>
      <c r="I63" s="562"/>
    </row>
    <row r="64" spans="2:16" s="18" customFormat="1" ht="24" customHeight="1">
      <c r="B64" s="564" t="s">
        <v>0</v>
      </c>
      <c r="C64" s="572"/>
      <c r="D64" s="147" t="s">
        <v>1</v>
      </c>
      <c r="E64" s="147" t="s">
        <v>2</v>
      </c>
      <c r="F64" s="147" t="s">
        <v>39</v>
      </c>
      <c r="G64" s="17" t="s">
        <v>40</v>
      </c>
      <c r="H64" s="147" t="s">
        <v>3</v>
      </c>
      <c r="I64" s="17" t="s">
        <v>4</v>
      </c>
    </row>
    <row r="65" spans="2:14" ht="24" customHeight="1">
      <c r="B65" s="344" t="s">
        <v>339</v>
      </c>
      <c r="C65" s="244" t="s">
        <v>345</v>
      </c>
      <c r="D65" s="148"/>
      <c r="E65" s="165"/>
      <c r="F65" s="225"/>
      <c r="G65" s="166"/>
      <c r="H65" s="165"/>
      <c r="I65" s="225"/>
      <c r="J65" s="256"/>
    </row>
    <row r="66" spans="2:14" ht="24" customHeight="1">
      <c r="B66" s="9"/>
      <c r="C66" s="243" t="s">
        <v>340</v>
      </c>
      <c r="D66" s="240" t="s">
        <v>341</v>
      </c>
      <c r="E66" s="241">
        <v>20</v>
      </c>
      <c r="F66" s="239" t="s">
        <v>276</v>
      </c>
      <c r="G66" s="340"/>
      <c r="H66" s="145">
        <f>E66*G66</f>
        <v>0</v>
      </c>
      <c r="I66" s="222"/>
      <c r="J66" s="256"/>
      <c r="N66" s="6"/>
    </row>
    <row r="67" spans="2:14" ht="24" customHeight="1">
      <c r="B67" s="9"/>
      <c r="C67" s="345" t="s">
        <v>340</v>
      </c>
      <c r="D67" s="240" t="s">
        <v>342</v>
      </c>
      <c r="E67" s="241">
        <v>1</v>
      </c>
      <c r="F67" s="239" t="s">
        <v>276</v>
      </c>
      <c r="G67" s="340"/>
      <c r="H67" s="145">
        <f>E67*G67</f>
        <v>0</v>
      </c>
      <c r="I67" s="222"/>
      <c r="J67" s="256"/>
      <c r="N67" s="6"/>
    </row>
    <row r="68" spans="2:14" ht="24" customHeight="1">
      <c r="B68" s="9"/>
      <c r="C68" s="243" t="s">
        <v>343</v>
      </c>
      <c r="D68" s="240"/>
      <c r="E68" s="241">
        <v>1</v>
      </c>
      <c r="F68" s="239" t="s">
        <v>66</v>
      </c>
      <c r="G68" s="340"/>
      <c r="H68" s="145">
        <f>E68*G68</f>
        <v>0</v>
      </c>
      <c r="I68" s="222"/>
      <c r="J68" s="256"/>
      <c r="N68" s="6"/>
    </row>
    <row r="69" spans="2:14" ht="24" customHeight="1">
      <c r="B69" s="9"/>
      <c r="C69" s="243" t="s">
        <v>344</v>
      </c>
      <c r="D69" s="240"/>
      <c r="E69" s="241">
        <v>1</v>
      </c>
      <c r="F69" s="239" t="s">
        <v>66</v>
      </c>
      <c r="G69" s="340"/>
      <c r="H69" s="145">
        <f>E69*G69</f>
        <v>0</v>
      </c>
      <c r="I69" s="222"/>
      <c r="J69" s="256"/>
      <c r="N69" s="6"/>
    </row>
    <row r="70" spans="2:14" ht="24" customHeight="1">
      <c r="B70" s="9"/>
      <c r="C70" s="243" t="s">
        <v>279</v>
      </c>
      <c r="D70" s="240"/>
      <c r="E70" s="241">
        <v>1</v>
      </c>
      <c r="F70" s="239" t="s">
        <v>66</v>
      </c>
      <c r="G70" s="340"/>
      <c r="H70" s="145">
        <f>E70*G70</f>
        <v>0</v>
      </c>
      <c r="I70" s="222"/>
      <c r="J70" s="256"/>
      <c r="N70" s="6"/>
    </row>
    <row r="71" spans="2:14" ht="24" customHeight="1">
      <c r="B71" s="10"/>
      <c r="C71" s="243" t="s">
        <v>280</v>
      </c>
      <c r="D71" s="240"/>
      <c r="E71" s="241">
        <v>1</v>
      </c>
      <c r="F71" s="239" t="s">
        <v>66</v>
      </c>
      <c r="G71" s="340"/>
      <c r="H71" s="145">
        <f>G71*E71</f>
        <v>0</v>
      </c>
      <c r="I71" s="222"/>
      <c r="J71" s="256"/>
      <c r="N71" s="6"/>
    </row>
    <row r="72" spans="2:14" ht="24" customHeight="1">
      <c r="B72" s="9"/>
      <c r="C72" s="140" t="s">
        <v>590</v>
      </c>
      <c r="D72" s="143"/>
      <c r="E72" s="138"/>
      <c r="F72" s="222"/>
      <c r="G72" s="12"/>
      <c r="H72" s="145">
        <f>SUM(H66:H71)</f>
        <v>0</v>
      </c>
      <c r="I72" s="222"/>
      <c r="J72" s="256"/>
      <c r="N72" s="6"/>
    </row>
    <row r="73" spans="2:14" ht="24" customHeight="1">
      <c r="B73" s="10"/>
      <c r="C73" s="140"/>
      <c r="D73" s="171"/>
      <c r="E73" s="138"/>
      <c r="F73" s="222"/>
      <c r="G73" s="12"/>
      <c r="H73" s="145"/>
      <c r="I73" s="222"/>
      <c r="J73" s="256"/>
      <c r="N73" s="6"/>
    </row>
    <row r="74" spans="2:14" ht="24" customHeight="1">
      <c r="B74" s="9"/>
      <c r="C74" s="140"/>
      <c r="D74" s="143"/>
      <c r="E74" s="138"/>
      <c r="F74" s="222"/>
      <c r="G74" s="12"/>
      <c r="H74" s="145"/>
      <c r="I74" s="222"/>
      <c r="J74" s="256"/>
      <c r="N74" s="6"/>
    </row>
    <row r="75" spans="2:14" ht="24" customHeight="1">
      <c r="B75" s="10"/>
      <c r="C75" s="140"/>
      <c r="D75" s="148"/>
      <c r="E75" s="138"/>
      <c r="F75" s="222"/>
      <c r="G75" s="12"/>
      <c r="H75" s="145"/>
      <c r="I75" s="222"/>
      <c r="J75" s="256"/>
    </row>
    <row r="76" spans="2:14" ht="24" customHeight="1">
      <c r="B76" s="9"/>
      <c r="C76" s="140"/>
      <c r="D76" s="143"/>
      <c r="E76" s="138"/>
      <c r="F76" s="222"/>
      <c r="G76" s="12"/>
      <c r="H76" s="145"/>
      <c r="I76" s="222"/>
      <c r="J76" s="256"/>
      <c r="N76" s="6"/>
    </row>
    <row r="77" spans="2:14" ht="24" customHeight="1">
      <c r="B77" s="10"/>
      <c r="C77" s="140"/>
      <c r="D77" s="148"/>
      <c r="E77" s="138"/>
      <c r="F77" s="222"/>
      <c r="G77" s="12"/>
      <c r="H77" s="145"/>
      <c r="I77" s="222"/>
      <c r="J77" s="256"/>
    </row>
    <row r="78" spans="2:14" ht="24" customHeight="1">
      <c r="B78" s="9"/>
      <c r="C78" s="140"/>
      <c r="D78" s="143"/>
      <c r="E78" s="138"/>
      <c r="F78" s="222"/>
      <c r="G78" s="12"/>
      <c r="H78" s="145"/>
      <c r="I78" s="221"/>
      <c r="J78" s="256"/>
      <c r="N78" s="6"/>
    </row>
    <row r="79" spans="2:14" ht="24" customHeight="1">
      <c r="B79" s="10"/>
      <c r="C79" s="158"/>
      <c r="D79" s="149"/>
      <c r="E79" s="161"/>
      <c r="F79" s="221"/>
      <c r="G79" s="24"/>
      <c r="H79" s="154"/>
      <c r="I79" s="221"/>
      <c r="J79" s="256"/>
    </row>
    <row r="80" spans="2:14" ht="24" customHeight="1">
      <c r="B80" s="9"/>
      <c r="C80" s="140"/>
      <c r="D80" s="143"/>
      <c r="E80" s="138"/>
      <c r="F80" s="222"/>
      <c r="G80" s="12"/>
      <c r="H80" s="145"/>
      <c r="I80" s="221"/>
      <c r="J80" s="256"/>
      <c r="N80" s="6"/>
    </row>
    <row r="81" spans="2:16" ht="24" customHeight="1">
      <c r="B81" s="9"/>
      <c r="C81" s="140"/>
      <c r="D81" s="171"/>
      <c r="E81" s="138"/>
      <c r="F81" s="222"/>
      <c r="G81" s="12"/>
      <c r="H81" s="145"/>
      <c r="I81" s="221"/>
      <c r="J81" s="256"/>
      <c r="N81" s="6"/>
    </row>
    <row r="82" spans="2:16" ht="24" customHeight="1">
      <c r="B82" s="9"/>
      <c r="C82" s="140"/>
      <c r="D82" s="143"/>
      <c r="E82" s="138"/>
      <c r="F82" s="222"/>
      <c r="G82" s="12"/>
      <c r="H82" s="145"/>
      <c r="I82" s="221"/>
      <c r="J82" s="256"/>
      <c r="N82" s="6"/>
    </row>
    <row r="83" spans="2:16" ht="24" customHeight="1">
      <c r="B83" s="9"/>
      <c r="C83" s="140"/>
      <c r="D83" s="171"/>
      <c r="E83" s="138"/>
      <c r="F83" s="222"/>
      <c r="G83" s="12"/>
      <c r="H83" s="145"/>
      <c r="I83" s="221"/>
      <c r="J83" s="256"/>
      <c r="N83" s="6"/>
    </row>
    <row r="84" spans="2:16" ht="24" customHeight="1">
      <c r="B84" s="9"/>
      <c r="C84" s="140"/>
      <c r="D84" s="173"/>
      <c r="E84" s="138"/>
      <c r="F84" s="222"/>
      <c r="G84" s="12"/>
      <c r="H84" s="145"/>
      <c r="I84" s="221"/>
      <c r="J84" s="256"/>
      <c r="N84" s="6"/>
    </row>
    <row r="85" spans="2:16" ht="24" customHeight="1">
      <c r="B85" s="9"/>
      <c r="C85" s="140"/>
      <c r="D85" s="143"/>
      <c r="E85" s="138"/>
      <c r="F85" s="222"/>
      <c r="G85" s="12"/>
      <c r="H85" s="145"/>
      <c r="I85" s="221"/>
      <c r="J85" s="256"/>
      <c r="N85" s="6"/>
    </row>
    <row r="86" spans="2:16" ht="24" customHeight="1">
      <c r="B86" s="9"/>
      <c r="C86" s="172"/>
      <c r="D86" s="161"/>
      <c r="E86" s="161"/>
      <c r="F86" s="221"/>
      <c r="G86" s="162"/>
      <c r="H86" s="163"/>
      <c r="I86" s="221"/>
      <c r="J86" s="256"/>
      <c r="N86" s="6"/>
    </row>
    <row r="87" spans="2:16" ht="24" customHeight="1">
      <c r="B87" s="9"/>
      <c r="C87" s="158"/>
      <c r="D87" s="167"/>
      <c r="E87" s="161"/>
      <c r="F87" s="221"/>
      <c r="G87" s="24"/>
      <c r="H87" s="163"/>
      <c r="I87" s="221"/>
      <c r="J87" s="256"/>
      <c r="N87" s="3"/>
      <c r="O87" s="4"/>
      <c r="P87" s="5"/>
    </row>
    <row r="88" spans="2:16" ht="24" customHeight="1">
      <c r="B88" s="9"/>
      <c r="C88" s="158"/>
      <c r="D88" s="149"/>
      <c r="E88" s="161"/>
      <c r="F88" s="221"/>
      <c r="G88" s="24"/>
      <c r="H88" s="163"/>
      <c r="I88" s="221"/>
      <c r="J88" s="256"/>
    </row>
    <row r="89" spans="2:16" ht="24" customHeight="1">
      <c r="B89" s="9"/>
      <c r="C89" s="158"/>
      <c r="D89" s="149"/>
      <c r="E89" s="161"/>
      <c r="F89" s="221"/>
      <c r="G89" s="24"/>
      <c r="H89" s="163"/>
      <c r="I89" s="221"/>
      <c r="J89" s="256"/>
    </row>
    <row r="90" spans="2:16" ht="24" customHeight="1">
      <c r="B90" s="9"/>
      <c r="C90" s="158"/>
      <c r="D90" s="149"/>
      <c r="E90" s="161"/>
      <c r="F90" s="221"/>
      <c r="G90" s="24"/>
      <c r="H90" s="163"/>
      <c r="I90" s="221"/>
      <c r="J90" s="256"/>
    </row>
    <row r="91" spans="2:16" ht="24" customHeight="1">
      <c r="B91" s="9"/>
      <c r="C91" s="158"/>
      <c r="D91" s="149"/>
      <c r="E91" s="161"/>
      <c r="F91" s="221"/>
      <c r="G91" s="24"/>
      <c r="H91" s="163"/>
      <c r="I91" s="221"/>
      <c r="J91" s="256"/>
    </row>
    <row r="92" spans="2:16" ht="24" customHeight="1">
      <c r="B92" s="10"/>
      <c r="C92" s="233"/>
      <c r="D92" s="149"/>
      <c r="E92" s="161"/>
      <c r="F92" s="221"/>
      <c r="G92" s="24"/>
      <c r="H92" s="163"/>
      <c r="I92" s="221"/>
      <c r="J92" s="256"/>
    </row>
    <row r="93" spans="2:16" ht="24" customHeight="1">
      <c r="B93" s="11"/>
      <c r="C93" s="229" t="s">
        <v>31</v>
      </c>
      <c r="D93" s="155"/>
      <c r="E93" s="155"/>
      <c r="F93" s="223"/>
      <c r="G93" s="156"/>
      <c r="H93" s="136">
        <f>SUM(H26+H59+H72)</f>
        <v>0</v>
      </c>
      <c r="I93" s="223"/>
      <c r="J93" s="256"/>
    </row>
    <row r="94" spans="2:16">
      <c r="B94" s="256"/>
      <c r="C94" s="256"/>
      <c r="D94" s="256"/>
      <c r="E94" s="256"/>
      <c r="F94" s="256"/>
      <c r="G94" s="256"/>
      <c r="H94" s="256"/>
      <c r="I94" s="256"/>
      <c r="J94" s="256"/>
    </row>
    <row r="95" spans="2:16">
      <c r="B95" s="256"/>
      <c r="C95" s="256"/>
      <c r="D95" s="256"/>
      <c r="E95" s="256"/>
      <c r="F95" s="256"/>
      <c r="G95" s="256"/>
      <c r="H95" s="256"/>
      <c r="I95" s="256"/>
      <c r="J95" s="256"/>
    </row>
    <row r="96" spans="2:16">
      <c r="B96" s="256"/>
      <c r="C96" s="256"/>
      <c r="D96" s="256"/>
      <c r="E96" s="256"/>
      <c r="F96" s="256"/>
      <c r="G96" s="256"/>
      <c r="H96" s="256"/>
      <c r="I96" s="256"/>
      <c r="J96" s="256"/>
    </row>
    <row r="97" spans="2:10">
      <c r="B97" s="256"/>
      <c r="C97" s="256"/>
      <c r="D97" s="256"/>
      <c r="E97" s="256"/>
      <c r="F97" s="256"/>
      <c r="G97" s="256"/>
      <c r="H97" s="256"/>
      <c r="I97" s="256"/>
      <c r="J97" s="256"/>
    </row>
    <row r="98" spans="2:10">
      <c r="B98" s="256"/>
      <c r="C98" s="256"/>
      <c r="D98" s="256"/>
      <c r="E98" s="256"/>
      <c r="F98" s="256"/>
      <c r="G98" s="256"/>
      <c r="H98" s="256"/>
      <c r="I98" s="256"/>
      <c r="J98" s="256"/>
    </row>
    <row r="99" spans="2:10">
      <c r="B99" s="256"/>
      <c r="C99" s="256"/>
      <c r="D99" s="256"/>
      <c r="E99" s="256"/>
      <c r="F99" s="256"/>
      <c r="G99" s="256"/>
      <c r="H99" s="256"/>
      <c r="I99" s="256"/>
      <c r="J99" s="256"/>
    </row>
    <row r="100" spans="2:10">
      <c r="B100" s="256"/>
      <c r="C100" s="256"/>
      <c r="D100" s="256"/>
      <c r="E100" s="256"/>
      <c r="F100" s="256"/>
      <c r="G100" s="256"/>
      <c r="H100" s="256"/>
      <c r="I100" s="256"/>
      <c r="J100" s="256"/>
    </row>
    <row r="101" spans="2:10">
      <c r="B101" s="256"/>
      <c r="C101" s="256"/>
      <c r="D101" s="256"/>
      <c r="E101" s="256"/>
      <c r="F101" s="256"/>
      <c r="G101" s="256"/>
      <c r="H101" s="256"/>
      <c r="I101" s="256"/>
      <c r="J101" s="256"/>
    </row>
    <row r="102" spans="2:10">
      <c r="B102" s="256"/>
      <c r="C102" s="256"/>
      <c r="D102" s="256"/>
      <c r="E102" s="256"/>
      <c r="F102" s="256"/>
      <c r="G102" s="256"/>
      <c r="H102" s="256"/>
      <c r="I102" s="256"/>
      <c r="J102" s="256"/>
    </row>
    <row r="103" spans="2:10">
      <c r="B103" s="256"/>
      <c r="C103" s="256"/>
      <c r="D103" s="256"/>
      <c r="E103" s="256"/>
      <c r="F103" s="256"/>
      <c r="G103" s="256"/>
      <c r="H103" s="256"/>
      <c r="I103" s="256"/>
      <c r="J103" s="256"/>
    </row>
    <row r="104" spans="2:10">
      <c r="B104" s="256"/>
      <c r="C104" s="256"/>
      <c r="D104" s="256"/>
      <c r="E104" s="256"/>
      <c r="F104" s="256"/>
      <c r="G104" s="256"/>
      <c r="H104" s="256"/>
      <c r="I104" s="256"/>
      <c r="J104" s="256"/>
    </row>
    <row r="105" spans="2:10">
      <c r="B105" s="256"/>
      <c r="C105" s="256"/>
      <c r="D105" s="256"/>
      <c r="E105" s="256"/>
      <c r="F105" s="256"/>
      <c r="G105" s="256"/>
      <c r="H105" s="256"/>
      <c r="I105" s="256"/>
      <c r="J105" s="256"/>
    </row>
    <row r="106" spans="2:10">
      <c r="B106" s="256"/>
      <c r="C106" s="256"/>
      <c r="D106" s="256"/>
      <c r="E106" s="256"/>
      <c r="F106" s="256"/>
      <c r="G106" s="256"/>
      <c r="H106" s="256"/>
      <c r="I106" s="256"/>
      <c r="J106" s="256"/>
    </row>
    <row r="107" spans="2:10">
      <c r="B107" s="256"/>
      <c r="C107" s="256"/>
      <c r="D107" s="256"/>
      <c r="E107" s="256"/>
      <c r="F107" s="256"/>
      <c r="G107" s="256"/>
      <c r="H107" s="256"/>
      <c r="I107" s="256"/>
      <c r="J107" s="256"/>
    </row>
    <row r="108" spans="2:10">
      <c r="B108" s="256"/>
      <c r="C108" s="256"/>
      <c r="D108" s="256"/>
      <c r="E108" s="256"/>
      <c r="F108" s="256"/>
      <c r="G108" s="256"/>
      <c r="H108" s="256"/>
      <c r="I108" s="256"/>
      <c r="J108" s="256"/>
    </row>
    <row r="109" spans="2:10">
      <c r="B109" s="256"/>
      <c r="C109" s="256"/>
      <c r="D109" s="256"/>
      <c r="E109" s="256"/>
      <c r="F109" s="256"/>
      <c r="G109" s="256"/>
      <c r="H109" s="256"/>
      <c r="I109" s="256"/>
      <c r="J109" s="256"/>
    </row>
    <row r="110" spans="2:10">
      <c r="B110" s="256"/>
      <c r="C110" s="256"/>
      <c r="D110" s="256"/>
      <c r="E110" s="256"/>
      <c r="F110" s="256"/>
      <c r="G110" s="256"/>
      <c r="H110" s="256"/>
      <c r="I110" s="256"/>
      <c r="J110" s="256"/>
    </row>
    <row r="111" spans="2:10">
      <c r="B111" s="256"/>
      <c r="C111" s="256"/>
      <c r="D111" s="256"/>
      <c r="E111" s="256"/>
      <c r="F111" s="256"/>
      <c r="G111" s="256"/>
      <c r="H111" s="256"/>
      <c r="I111" s="256"/>
      <c r="J111" s="256"/>
    </row>
    <row r="112" spans="2:10">
      <c r="B112" s="256"/>
      <c r="C112" s="256"/>
      <c r="D112" s="256"/>
      <c r="E112" s="256"/>
      <c r="F112" s="256"/>
      <c r="G112" s="256"/>
      <c r="H112" s="256"/>
      <c r="I112" s="256"/>
      <c r="J112" s="256"/>
    </row>
    <row r="113" spans="2:10">
      <c r="B113" s="256"/>
      <c r="C113" s="256"/>
      <c r="D113" s="256"/>
      <c r="E113" s="256"/>
      <c r="F113" s="256"/>
      <c r="G113" s="256"/>
      <c r="H113" s="256"/>
      <c r="I113" s="256"/>
      <c r="J113" s="256"/>
    </row>
    <row r="114" spans="2:10">
      <c r="B114" s="256"/>
      <c r="C114" s="256"/>
      <c r="D114" s="256"/>
      <c r="E114" s="256"/>
      <c r="F114" s="256"/>
      <c r="G114" s="256"/>
      <c r="H114" s="256"/>
      <c r="I114" s="256"/>
      <c r="J114" s="256"/>
    </row>
    <row r="115" spans="2:10">
      <c r="B115" s="256"/>
      <c r="C115" s="256"/>
      <c r="D115" s="256"/>
      <c r="E115" s="256"/>
      <c r="F115" s="256"/>
      <c r="G115" s="256"/>
      <c r="H115" s="256"/>
      <c r="I115" s="256"/>
      <c r="J115" s="256"/>
    </row>
    <row r="116" spans="2:10">
      <c r="B116" s="256"/>
      <c r="C116" s="256"/>
      <c r="D116" s="256"/>
      <c r="E116" s="256"/>
      <c r="F116" s="256"/>
      <c r="G116" s="256"/>
      <c r="H116" s="256"/>
      <c r="I116" s="256"/>
      <c r="J116" s="256"/>
    </row>
    <row r="117" spans="2:10">
      <c r="B117" s="256"/>
      <c r="C117" s="256"/>
      <c r="D117" s="256"/>
      <c r="E117" s="256"/>
      <c r="F117" s="256"/>
      <c r="G117" s="256"/>
      <c r="H117" s="256"/>
      <c r="I117" s="256"/>
      <c r="J117" s="256"/>
    </row>
  </sheetData>
  <mergeCells count="7">
    <mergeCell ref="B33:C33"/>
    <mergeCell ref="D63:I63"/>
    <mergeCell ref="B64:C64"/>
    <mergeCell ref="B1:C1"/>
    <mergeCell ref="D1:I1"/>
    <mergeCell ref="B2:C2"/>
    <mergeCell ref="D32:I32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  <rowBreaks count="2" manualBreakCount="2">
    <brk id="31" max="16383" man="1"/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7EFD-6944-4581-A152-082639A8E596}">
  <dimension ref="B1:P117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10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10" s="18" customFormat="1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</row>
    <row r="3" spans="2:10" ht="24" customHeight="1">
      <c r="B3" s="333" t="str">
        <f>全体!B138</f>
        <v>③</v>
      </c>
      <c r="C3" s="141" t="str">
        <f>全体!C138</f>
        <v>電気設備工事</v>
      </c>
      <c r="D3" s="149" t="str">
        <f>全体!H138</f>
        <v>養豚室①-4</v>
      </c>
      <c r="E3" s="152"/>
      <c r="F3" s="224"/>
      <c r="G3" s="153"/>
      <c r="H3" s="152"/>
      <c r="I3" s="224"/>
    </row>
    <row r="4" spans="2:10" ht="24" customHeight="1">
      <c r="B4" s="8" t="s">
        <v>305</v>
      </c>
      <c r="C4" s="141" t="s">
        <v>306</v>
      </c>
      <c r="D4" s="148"/>
      <c r="E4" s="191"/>
      <c r="F4" s="226"/>
      <c r="G4" s="192"/>
      <c r="H4" s="191"/>
      <c r="I4" s="226"/>
      <c r="J4" s="106"/>
    </row>
    <row r="5" spans="2:10" ht="24" customHeight="1">
      <c r="B5" s="9"/>
      <c r="C5" s="243" t="s">
        <v>307</v>
      </c>
      <c r="D5" s="240" t="s">
        <v>308</v>
      </c>
      <c r="E5" s="241">
        <v>2</v>
      </c>
      <c r="F5" s="239" t="s">
        <v>324</v>
      </c>
      <c r="G5" s="242"/>
      <c r="H5" s="145">
        <f>E5*G5</f>
        <v>0</v>
      </c>
      <c r="I5" s="239"/>
      <c r="J5" s="106"/>
    </row>
    <row r="6" spans="2:10" ht="24" customHeight="1">
      <c r="B6" s="9"/>
      <c r="C6" s="243" t="s">
        <v>264</v>
      </c>
      <c r="D6" s="240" t="s">
        <v>309</v>
      </c>
      <c r="E6" s="241">
        <v>2</v>
      </c>
      <c r="F6" s="239" t="s">
        <v>324</v>
      </c>
      <c r="G6" s="242"/>
      <c r="H6" s="145">
        <f>E6*G6</f>
        <v>0</v>
      </c>
      <c r="I6" s="239"/>
      <c r="J6" s="106"/>
    </row>
    <row r="7" spans="2:10" ht="24" customHeight="1">
      <c r="B7" s="9"/>
      <c r="C7" s="243" t="s">
        <v>264</v>
      </c>
      <c r="D7" s="240" t="s">
        <v>310</v>
      </c>
      <c r="E7" s="241">
        <v>2</v>
      </c>
      <c r="F7" s="239" t="s">
        <v>324</v>
      </c>
      <c r="G7" s="242"/>
      <c r="H7" s="145">
        <f>E7*G7</f>
        <v>0</v>
      </c>
      <c r="I7" s="239"/>
      <c r="J7" s="106"/>
    </row>
    <row r="8" spans="2:10" ht="24" customHeight="1">
      <c r="B8" s="9"/>
      <c r="C8" s="243" t="s">
        <v>264</v>
      </c>
      <c r="D8" s="240" t="s">
        <v>268</v>
      </c>
      <c r="E8" s="241">
        <v>6</v>
      </c>
      <c r="F8" s="239" t="s">
        <v>165</v>
      </c>
      <c r="G8" s="242"/>
      <c r="H8" s="145">
        <f>E8*G8</f>
        <v>0</v>
      </c>
      <c r="I8" s="239"/>
      <c r="J8" s="106"/>
    </row>
    <row r="9" spans="2:10" ht="24" customHeight="1">
      <c r="B9" s="9"/>
      <c r="C9" s="243" t="s">
        <v>264</v>
      </c>
      <c r="D9" s="240" t="s">
        <v>311</v>
      </c>
      <c r="E9" s="241">
        <v>10</v>
      </c>
      <c r="F9" s="239" t="s">
        <v>165</v>
      </c>
      <c r="G9" s="242"/>
      <c r="H9" s="145">
        <f>E9*G9</f>
        <v>0</v>
      </c>
      <c r="I9" s="239"/>
      <c r="J9" s="106"/>
    </row>
    <row r="10" spans="2:10" ht="24" customHeight="1">
      <c r="B10" s="9"/>
      <c r="C10" s="243" t="s">
        <v>264</v>
      </c>
      <c r="D10" s="240" t="s">
        <v>312</v>
      </c>
      <c r="E10" s="241">
        <v>10</v>
      </c>
      <c r="F10" s="239" t="s">
        <v>165</v>
      </c>
      <c r="G10" s="242"/>
      <c r="H10" s="145">
        <f>G10*E10</f>
        <v>0</v>
      </c>
      <c r="I10" s="239"/>
      <c r="J10" s="106"/>
    </row>
    <row r="11" spans="2:10" ht="24" customHeight="1">
      <c r="B11" s="8"/>
      <c r="C11" s="243" t="s">
        <v>313</v>
      </c>
      <c r="D11" s="240"/>
      <c r="E11" s="241">
        <v>32</v>
      </c>
      <c r="F11" s="239" t="s">
        <v>277</v>
      </c>
      <c r="G11" s="242"/>
      <c r="H11" s="145">
        <f t="shared" ref="H11:H25" si="0">E11*G11</f>
        <v>0</v>
      </c>
      <c r="I11" s="239"/>
      <c r="J11" s="106"/>
    </row>
    <row r="12" spans="2:10" ht="24" customHeight="1">
      <c r="B12" s="8"/>
      <c r="C12" s="243" t="s">
        <v>269</v>
      </c>
      <c r="D12" s="240"/>
      <c r="E12" s="241">
        <v>1</v>
      </c>
      <c r="F12" s="239" t="s">
        <v>66</v>
      </c>
      <c r="G12" s="242"/>
      <c r="H12" s="145">
        <f t="shared" si="0"/>
        <v>0</v>
      </c>
      <c r="I12" s="239"/>
      <c r="J12" s="106"/>
    </row>
    <row r="13" spans="2:10" ht="24" customHeight="1">
      <c r="B13" s="9"/>
      <c r="C13" s="243" t="s">
        <v>288</v>
      </c>
      <c r="D13" s="240"/>
      <c r="E13" s="241">
        <v>1</v>
      </c>
      <c r="F13" s="239" t="s">
        <v>66</v>
      </c>
      <c r="G13" s="242"/>
      <c r="H13" s="145">
        <f t="shared" si="0"/>
        <v>0</v>
      </c>
      <c r="I13" s="239"/>
      <c r="J13" s="106"/>
    </row>
    <row r="14" spans="2:10" ht="24" customHeight="1">
      <c r="B14" s="9"/>
      <c r="C14" s="243" t="s">
        <v>262</v>
      </c>
      <c r="D14" s="240" t="s">
        <v>314</v>
      </c>
      <c r="E14" s="241">
        <v>150</v>
      </c>
      <c r="F14" s="239" t="s">
        <v>187</v>
      </c>
      <c r="G14" s="242"/>
      <c r="H14" s="145">
        <f t="shared" si="0"/>
        <v>0</v>
      </c>
      <c r="I14" s="239"/>
      <c r="J14" s="106"/>
    </row>
    <row r="15" spans="2:10" ht="24" customHeight="1">
      <c r="B15" s="9"/>
      <c r="C15" s="243" t="s">
        <v>262</v>
      </c>
      <c r="D15" s="240" t="s">
        <v>315</v>
      </c>
      <c r="E15" s="241">
        <v>200</v>
      </c>
      <c r="F15" s="239" t="s">
        <v>187</v>
      </c>
      <c r="G15" s="242"/>
      <c r="H15" s="145">
        <f t="shared" si="0"/>
        <v>0</v>
      </c>
      <c r="I15" s="239"/>
      <c r="J15" s="106"/>
    </row>
    <row r="16" spans="2:10" ht="24" customHeight="1">
      <c r="B16" s="9"/>
      <c r="C16" s="243" t="s">
        <v>262</v>
      </c>
      <c r="D16" s="240" t="s">
        <v>316</v>
      </c>
      <c r="E16" s="241">
        <v>100</v>
      </c>
      <c r="F16" s="239" t="s">
        <v>187</v>
      </c>
      <c r="G16" s="242"/>
      <c r="H16" s="145">
        <f t="shared" si="0"/>
        <v>0</v>
      </c>
      <c r="I16" s="239"/>
      <c r="J16" s="106"/>
    </row>
    <row r="17" spans="2:10" ht="24" customHeight="1">
      <c r="B17" s="9"/>
      <c r="C17" s="243" t="s">
        <v>317</v>
      </c>
      <c r="D17" s="240" t="s">
        <v>318</v>
      </c>
      <c r="E17" s="241">
        <v>20</v>
      </c>
      <c r="F17" s="239" t="s">
        <v>277</v>
      </c>
      <c r="G17" s="242"/>
      <c r="H17" s="145">
        <f t="shared" si="0"/>
        <v>0</v>
      </c>
      <c r="I17" s="239"/>
      <c r="J17" s="106"/>
    </row>
    <row r="18" spans="2:10" ht="24" customHeight="1">
      <c r="B18" s="9"/>
      <c r="C18" s="243" t="s">
        <v>317</v>
      </c>
      <c r="D18" s="240" t="s">
        <v>319</v>
      </c>
      <c r="E18" s="241">
        <v>4</v>
      </c>
      <c r="F18" s="239" t="s">
        <v>277</v>
      </c>
      <c r="G18" s="242"/>
      <c r="H18" s="145">
        <f t="shared" si="0"/>
        <v>0</v>
      </c>
      <c r="I18" s="239"/>
      <c r="J18" s="106"/>
    </row>
    <row r="19" spans="2:10" ht="24" customHeight="1">
      <c r="B19" s="9"/>
      <c r="C19" s="243" t="s">
        <v>317</v>
      </c>
      <c r="D19" s="240" t="s">
        <v>320</v>
      </c>
      <c r="E19" s="241">
        <v>1</v>
      </c>
      <c r="F19" s="239" t="s">
        <v>277</v>
      </c>
      <c r="G19" s="242"/>
      <c r="H19" s="145">
        <f t="shared" si="0"/>
        <v>0</v>
      </c>
      <c r="I19" s="239"/>
      <c r="J19" s="106"/>
    </row>
    <row r="20" spans="2:10" ht="24" customHeight="1">
      <c r="B20" s="9"/>
      <c r="C20" s="243" t="s">
        <v>317</v>
      </c>
      <c r="D20" s="240" t="s">
        <v>321</v>
      </c>
      <c r="E20" s="241">
        <v>8</v>
      </c>
      <c r="F20" s="239" t="s">
        <v>277</v>
      </c>
      <c r="G20" s="242"/>
      <c r="H20" s="163">
        <f t="shared" si="0"/>
        <v>0</v>
      </c>
      <c r="I20" s="239"/>
    </row>
    <row r="21" spans="2:10" ht="24" customHeight="1">
      <c r="B21" s="9"/>
      <c r="C21" s="243" t="s">
        <v>317</v>
      </c>
      <c r="D21" s="240" t="s">
        <v>322</v>
      </c>
      <c r="E21" s="241">
        <v>1</v>
      </c>
      <c r="F21" s="239" t="s">
        <v>277</v>
      </c>
      <c r="G21" s="242"/>
      <c r="H21" s="163">
        <f t="shared" si="0"/>
        <v>0</v>
      </c>
      <c r="I21" s="239"/>
    </row>
    <row r="22" spans="2:10" ht="24" customHeight="1">
      <c r="B22" s="9"/>
      <c r="C22" s="243" t="s">
        <v>273</v>
      </c>
      <c r="D22" s="254"/>
      <c r="E22" s="248">
        <v>1</v>
      </c>
      <c r="F22" s="239" t="s">
        <v>66</v>
      </c>
      <c r="G22" s="249"/>
      <c r="H22" s="163">
        <f t="shared" si="0"/>
        <v>0</v>
      </c>
      <c r="I22" s="239"/>
    </row>
    <row r="23" spans="2:10" ht="24" customHeight="1">
      <c r="B23" s="9"/>
      <c r="C23" s="246" t="s">
        <v>323</v>
      </c>
      <c r="D23" s="254"/>
      <c r="E23" s="248">
        <v>1</v>
      </c>
      <c r="F23" s="239" t="s">
        <v>66</v>
      </c>
      <c r="G23" s="249"/>
      <c r="H23" s="163">
        <f t="shared" si="0"/>
        <v>0</v>
      </c>
      <c r="I23" s="239"/>
    </row>
    <row r="24" spans="2:10" ht="24" customHeight="1">
      <c r="B24" s="9"/>
      <c r="C24" s="336" t="s">
        <v>279</v>
      </c>
      <c r="D24" s="175"/>
      <c r="E24" s="335">
        <v>1</v>
      </c>
      <c r="F24" s="228" t="s">
        <v>8</v>
      </c>
      <c r="G24" s="242"/>
      <c r="H24" s="163">
        <f t="shared" si="0"/>
        <v>0</v>
      </c>
      <c r="I24" s="228"/>
    </row>
    <row r="25" spans="2:10" ht="24" customHeight="1">
      <c r="B25" s="9"/>
      <c r="C25" s="336" t="s">
        <v>280</v>
      </c>
      <c r="D25" s="149"/>
      <c r="E25" s="334">
        <v>1</v>
      </c>
      <c r="F25" s="221" t="s">
        <v>8</v>
      </c>
      <c r="G25" s="242"/>
      <c r="H25" s="163">
        <f t="shared" si="0"/>
        <v>0</v>
      </c>
      <c r="I25" s="221"/>
    </row>
    <row r="26" spans="2:10" ht="24" customHeight="1">
      <c r="B26" s="9"/>
      <c r="C26" s="158" t="s">
        <v>591</v>
      </c>
      <c r="D26" s="149"/>
      <c r="E26" s="161"/>
      <c r="F26" s="221"/>
      <c r="G26" s="24"/>
      <c r="H26" s="163">
        <f>SUM(H5:H25)</f>
        <v>0</v>
      </c>
      <c r="I26" s="221"/>
    </row>
    <row r="27" spans="2:10" ht="24" customHeight="1">
      <c r="B27" s="9"/>
      <c r="C27" s="158"/>
      <c r="D27" s="149"/>
      <c r="E27" s="161"/>
      <c r="F27" s="221"/>
      <c r="G27" s="24"/>
      <c r="H27" s="163"/>
      <c r="I27" s="221"/>
    </row>
    <row r="28" spans="2:10" ht="24" customHeight="1">
      <c r="B28" s="9"/>
      <c r="C28" s="158"/>
      <c r="D28" s="149"/>
      <c r="E28" s="161"/>
      <c r="F28" s="221"/>
      <c r="G28" s="24"/>
      <c r="H28" s="238"/>
      <c r="I28" s="221"/>
    </row>
    <row r="29" spans="2:10" ht="24" customHeight="1">
      <c r="B29" s="10"/>
      <c r="C29" s="158"/>
      <c r="D29" s="149"/>
      <c r="E29" s="161"/>
      <c r="F29" s="221"/>
      <c r="G29" s="24"/>
      <c r="H29" s="337"/>
      <c r="I29" s="221"/>
    </row>
    <row r="30" spans="2:10" ht="24" customHeight="1">
      <c r="B30" s="10"/>
      <c r="C30" s="233"/>
      <c r="D30" s="149"/>
      <c r="E30" s="161"/>
      <c r="F30" s="221"/>
      <c r="G30" s="24"/>
      <c r="H30" s="163"/>
      <c r="I30" s="221"/>
    </row>
    <row r="31" spans="2:10" ht="24" customHeight="1">
      <c r="B31" s="11"/>
      <c r="C31" s="232"/>
      <c r="D31" s="155"/>
      <c r="E31" s="155"/>
      <c r="F31" s="223"/>
      <c r="G31" s="156"/>
      <c r="H31" s="136"/>
      <c r="I31" s="223"/>
    </row>
    <row r="32" spans="2:10" ht="24" customHeight="1">
      <c r="B32" s="146" t="str">
        <f>B1</f>
        <v>（細目別内訳）</v>
      </c>
      <c r="C32" s="146"/>
      <c r="D32" s="562"/>
      <c r="E32" s="562"/>
      <c r="F32" s="562"/>
      <c r="G32" s="562"/>
      <c r="H32" s="562"/>
      <c r="I32" s="562"/>
    </row>
    <row r="33" spans="2:14" s="18" customFormat="1" ht="24" customHeight="1">
      <c r="B33" s="564" t="s">
        <v>0</v>
      </c>
      <c r="C33" s="572"/>
      <c r="D33" s="147" t="s">
        <v>1</v>
      </c>
      <c r="E33" s="147" t="s">
        <v>2</v>
      </c>
      <c r="F33" s="147" t="s">
        <v>39</v>
      </c>
      <c r="G33" s="17" t="s">
        <v>40</v>
      </c>
      <c r="H33" s="147" t="s">
        <v>3</v>
      </c>
      <c r="I33" s="17" t="s">
        <v>4</v>
      </c>
    </row>
    <row r="34" spans="2:14" ht="24" customHeight="1">
      <c r="B34" s="347" t="s">
        <v>325</v>
      </c>
      <c r="C34" s="243" t="s">
        <v>304</v>
      </c>
      <c r="D34" s="346"/>
      <c r="E34" s="152"/>
      <c r="F34" s="224"/>
      <c r="G34" s="153"/>
      <c r="H34" s="152"/>
      <c r="I34" s="224"/>
    </row>
    <row r="35" spans="2:14" ht="24" customHeight="1">
      <c r="B35" s="342"/>
      <c r="C35" s="243" t="s">
        <v>264</v>
      </c>
      <c r="D35" s="240" t="s">
        <v>308</v>
      </c>
      <c r="E35" s="241">
        <v>2</v>
      </c>
      <c r="F35" s="239" t="s">
        <v>324</v>
      </c>
      <c r="G35" s="242"/>
      <c r="H35" s="163">
        <f>G35*E35</f>
        <v>0</v>
      </c>
      <c r="I35" s="239"/>
    </row>
    <row r="36" spans="2:14" ht="24" customHeight="1">
      <c r="B36" s="342"/>
      <c r="C36" s="243" t="s">
        <v>264</v>
      </c>
      <c r="D36" s="240" t="s">
        <v>309</v>
      </c>
      <c r="E36" s="241">
        <v>4</v>
      </c>
      <c r="F36" s="239" t="s">
        <v>324</v>
      </c>
      <c r="G36" s="242"/>
      <c r="H36" s="145">
        <f>E36*G36</f>
        <v>0</v>
      </c>
      <c r="I36" s="239"/>
      <c r="N36" s="6"/>
    </row>
    <row r="37" spans="2:14" ht="24" customHeight="1">
      <c r="B37" s="342"/>
      <c r="C37" s="243" t="s">
        <v>264</v>
      </c>
      <c r="D37" s="240" t="s">
        <v>310</v>
      </c>
      <c r="E37" s="241">
        <v>2</v>
      </c>
      <c r="F37" s="239" t="s">
        <v>324</v>
      </c>
      <c r="G37" s="242"/>
      <c r="H37" s="145">
        <f>E37*G37</f>
        <v>0</v>
      </c>
      <c r="I37" s="239"/>
      <c r="N37" s="6"/>
    </row>
    <row r="38" spans="2:14" ht="24" customHeight="1">
      <c r="B38" s="342"/>
      <c r="C38" s="243" t="s">
        <v>264</v>
      </c>
      <c r="D38" s="240" t="s">
        <v>268</v>
      </c>
      <c r="E38" s="241">
        <v>18</v>
      </c>
      <c r="F38" s="239" t="s">
        <v>165</v>
      </c>
      <c r="G38" s="242"/>
      <c r="H38" s="145">
        <f>E38*G38</f>
        <v>0</v>
      </c>
      <c r="I38" s="239"/>
      <c r="N38" s="6"/>
    </row>
    <row r="39" spans="2:14" ht="24" customHeight="1">
      <c r="B39" s="342"/>
      <c r="C39" s="243" t="s">
        <v>264</v>
      </c>
      <c r="D39" s="240" t="s">
        <v>350</v>
      </c>
      <c r="E39" s="241">
        <v>18</v>
      </c>
      <c r="F39" s="239" t="s">
        <v>165</v>
      </c>
      <c r="G39" s="242"/>
      <c r="H39" s="188">
        <f>E39*G39</f>
        <v>0</v>
      </c>
      <c r="I39" s="239"/>
      <c r="N39" s="6"/>
    </row>
    <row r="40" spans="2:14" ht="24" customHeight="1">
      <c r="B40" s="342"/>
      <c r="C40" s="243" t="s">
        <v>264</v>
      </c>
      <c r="D40" s="240" t="s">
        <v>351</v>
      </c>
      <c r="E40" s="241">
        <v>4</v>
      </c>
      <c r="F40" s="239" t="s">
        <v>165</v>
      </c>
      <c r="G40" s="242"/>
      <c r="H40" s="145">
        <f t="shared" ref="H40:H57" si="1">E40*G40</f>
        <v>0</v>
      </c>
      <c r="I40" s="239"/>
      <c r="N40" s="6"/>
    </row>
    <row r="41" spans="2:14" ht="24" customHeight="1">
      <c r="B41" s="342"/>
      <c r="C41" s="243" t="s">
        <v>264</v>
      </c>
      <c r="D41" s="240" t="s">
        <v>347</v>
      </c>
      <c r="E41" s="241">
        <v>50</v>
      </c>
      <c r="F41" s="239" t="s">
        <v>187</v>
      </c>
      <c r="G41" s="242"/>
      <c r="H41" s="145">
        <f t="shared" si="1"/>
        <v>0</v>
      </c>
      <c r="I41" s="239"/>
      <c r="N41" s="6"/>
    </row>
    <row r="42" spans="2:14" ht="24" customHeight="1">
      <c r="B42" s="342"/>
      <c r="C42" s="243" t="s">
        <v>313</v>
      </c>
      <c r="D42" s="240"/>
      <c r="E42" s="241">
        <v>17</v>
      </c>
      <c r="F42" s="239" t="s">
        <v>277</v>
      </c>
      <c r="G42" s="242"/>
      <c r="H42" s="145">
        <f t="shared" si="1"/>
        <v>0</v>
      </c>
      <c r="I42" s="239"/>
      <c r="N42" s="6"/>
    </row>
    <row r="43" spans="2:14" ht="24" customHeight="1">
      <c r="B43" s="342"/>
      <c r="C43" s="243" t="s">
        <v>269</v>
      </c>
      <c r="D43" s="240"/>
      <c r="E43" s="241">
        <v>1</v>
      </c>
      <c r="F43" s="239" t="s">
        <v>66</v>
      </c>
      <c r="G43" s="242"/>
      <c r="H43" s="145">
        <f t="shared" si="1"/>
        <v>0</v>
      </c>
      <c r="I43" s="239"/>
      <c r="N43" s="343"/>
    </row>
    <row r="44" spans="2:14" ht="24" customHeight="1">
      <c r="B44" s="342"/>
      <c r="C44" s="243" t="s">
        <v>288</v>
      </c>
      <c r="D44" s="240"/>
      <c r="E44" s="241">
        <v>1</v>
      </c>
      <c r="F44" s="239" t="s">
        <v>66</v>
      </c>
      <c r="G44" s="242"/>
      <c r="H44" s="145">
        <f t="shared" si="1"/>
        <v>0</v>
      </c>
      <c r="I44" s="239"/>
      <c r="N44" s="6"/>
    </row>
    <row r="45" spans="2:14" ht="24" customHeight="1">
      <c r="B45" s="342"/>
      <c r="C45" s="243" t="s">
        <v>262</v>
      </c>
      <c r="D45" s="240" t="s">
        <v>329</v>
      </c>
      <c r="E45" s="241">
        <v>40</v>
      </c>
      <c r="F45" s="239" t="s">
        <v>187</v>
      </c>
      <c r="G45" s="242"/>
      <c r="H45" s="163">
        <f t="shared" si="1"/>
        <v>0</v>
      </c>
      <c r="I45" s="239"/>
    </row>
    <row r="46" spans="2:14" ht="24" customHeight="1">
      <c r="B46" s="342"/>
      <c r="C46" s="243" t="s">
        <v>262</v>
      </c>
      <c r="D46" s="240" t="s">
        <v>330</v>
      </c>
      <c r="E46" s="241">
        <v>320</v>
      </c>
      <c r="F46" s="239" t="s">
        <v>187</v>
      </c>
      <c r="G46" s="242"/>
      <c r="H46" s="145">
        <f t="shared" si="1"/>
        <v>0</v>
      </c>
      <c r="I46" s="239"/>
      <c r="N46" s="6"/>
    </row>
    <row r="47" spans="2:14" ht="24" customHeight="1">
      <c r="B47" s="342"/>
      <c r="C47" s="243" t="s">
        <v>262</v>
      </c>
      <c r="D47" s="240" t="s">
        <v>331</v>
      </c>
      <c r="E47" s="241">
        <v>60</v>
      </c>
      <c r="F47" s="239" t="s">
        <v>187</v>
      </c>
      <c r="G47" s="242"/>
      <c r="H47" s="145">
        <f t="shared" si="1"/>
        <v>0</v>
      </c>
      <c r="I47" s="239"/>
      <c r="N47" s="6"/>
    </row>
    <row r="48" spans="2:14" ht="24" customHeight="1">
      <c r="B48" s="342"/>
      <c r="C48" s="243" t="s">
        <v>262</v>
      </c>
      <c r="D48" s="240" t="s">
        <v>332</v>
      </c>
      <c r="E48" s="241">
        <v>120</v>
      </c>
      <c r="F48" s="239" t="s">
        <v>187</v>
      </c>
      <c r="G48" s="242"/>
      <c r="H48" s="145">
        <f t="shared" si="1"/>
        <v>0</v>
      </c>
      <c r="I48" s="239"/>
      <c r="N48" s="6"/>
    </row>
    <row r="49" spans="2:16" ht="24" customHeight="1">
      <c r="B49" s="342"/>
      <c r="C49" s="243" t="s">
        <v>262</v>
      </c>
      <c r="D49" s="240" t="s">
        <v>333</v>
      </c>
      <c r="E49" s="241">
        <v>50</v>
      </c>
      <c r="F49" s="239" t="s">
        <v>187</v>
      </c>
      <c r="G49" s="242"/>
      <c r="H49" s="145">
        <f t="shared" si="1"/>
        <v>0</v>
      </c>
      <c r="I49" s="239"/>
      <c r="N49" s="3"/>
      <c r="O49" s="4"/>
      <c r="P49" s="5"/>
    </row>
    <row r="50" spans="2:16" ht="24" customHeight="1">
      <c r="B50" s="342"/>
      <c r="C50" s="243" t="s">
        <v>262</v>
      </c>
      <c r="D50" s="240" t="s">
        <v>334</v>
      </c>
      <c r="E50" s="241">
        <v>200</v>
      </c>
      <c r="F50" s="239" t="s">
        <v>187</v>
      </c>
      <c r="G50" s="242"/>
      <c r="H50" s="145">
        <f t="shared" si="1"/>
        <v>0</v>
      </c>
      <c r="I50" s="239"/>
      <c r="N50" s="3"/>
      <c r="O50" s="4"/>
      <c r="P50" s="5"/>
    </row>
    <row r="51" spans="2:16" ht="24" customHeight="1">
      <c r="B51" s="342"/>
      <c r="C51" s="243" t="s">
        <v>335</v>
      </c>
      <c r="D51" s="240"/>
      <c r="E51" s="241">
        <v>1</v>
      </c>
      <c r="F51" s="239" t="s">
        <v>298</v>
      </c>
      <c r="G51" s="242"/>
      <c r="H51" s="145">
        <f t="shared" si="1"/>
        <v>0</v>
      </c>
      <c r="I51" s="239"/>
    </row>
    <row r="52" spans="2:16" ht="24" customHeight="1">
      <c r="B52" s="342"/>
      <c r="C52" s="243" t="s">
        <v>336</v>
      </c>
      <c r="D52" s="240" t="s">
        <v>337</v>
      </c>
      <c r="E52" s="248">
        <v>1</v>
      </c>
      <c r="F52" s="239" t="s">
        <v>277</v>
      </c>
      <c r="G52" s="249"/>
      <c r="H52" s="145">
        <f t="shared" si="1"/>
        <v>0</v>
      </c>
      <c r="I52" s="239"/>
    </row>
    <row r="53" spans="2:16" ht="24" customHeight="1">
      <c r="B53" s="342"/>
      <c r="C53" s="243" t="s">
        <v>336</v>
      </c>
      <c r="D53" s="240" t="s">
        <v>338</v>
      </c>
      <c r="E53" s="248">
        <v>12</v>
      </c>
      <c r="F53" s="239" t="s">
        <v>277</v>
      </c>
      <c r="G53" s="249"/>
      <c r="H53" s="145">
        <f t="shared" si="1"/>
        <v>0</v>
      </c>
      <c r="I53" s="239"/>
    </row>
    <row r="54" spans="2:16" ht="24" customHeight="1">
      <c r="B54" s="9"/>
      <c r="C54" s="244" t="s">
        <v>273</v>
      </c>
      <c r="D54" s="175"/>
      <c r="E54" s="241">
        <v>1</v>
      </c>
      <c r="F54" s="251" t="s">
        <v>66</v>
      </c>
      <c r="G54" s="242"/>
      <c r="H54" s="145">
        <f t="shared" si="1"/>
        <v>0</v>
      </c>
      <c r="I54" s="228"/>
    </row>
    <row r="55" spans="2:16" ht="24" customHeight="1">
      <c r="B55" s="9"/>
      <c r="C55" s="243" t="s">
        <v>323</v>
      </c>
      <c r="D55" s="149"/>
      <c r="E55" s="241">
        <v>1</v>
      </c>
      <c r="F55" s="239" t="s">
        <v>66</v>
      </c>
      <c r="G55" s="242"/>
      <c r="H55" s="145">
        <f t="shared" si="1"/>
        <v>0</v>
      </c>
      <c r="I55" s="221"/>
    </row>
    <row r="56" spans="2:16" ht="24" customHeight="1">
      <c r="B56" s="9"/>
      <c r="C56" s="243" t="s">
        <v>279</v>
      </c>
      <c r="D56" s="149"/>
      <c r="E56" s="241">
        <v>1</v>
      </c>
      <c r="F56" s="239" t="s">
        <v>66</v>
      </c>
      <c r="G56" s="242"/>
      <c r="H56" s="145">
        <f t="shared" si="1"/>
        <v>0</v>
      </c>
      <c r="I56" s="221"/>
    </row>
    <row r="57" spans="2:16" ht="24" customHeight="1">
      <c r="B57" s="9"/>
      <c r="C57" s="243" t="s">
        <v>280</v>
      </c>
      <c r="D57" s="149"/>
      <c r="E57" s="241">
        <v>1</v>
      </c>
      <c r="F57" s="239" t="s">
        <v>66</v>
      </c>
      <c r="G57" s="242"/>
      <c r="H57" s="145">
        <f t="shared" si="1"/>
        <v>0</v>
      </c>
      <c r="I57" s="221"/>
    </row>
    <row r="58" spans="2:16" ht="24" customHeight="1">
      <c r="B58" s="9"/>
      <c r="C58" s="158" t="s">
        <v>589</v>
      </c>
      <c r="D58" s="149"/>
      <c r="E58" s="161"/>
      <c r="F58" s="221"/>
      <c r="G58" s="24"/>
      <c r="H58" s="163">
        <f>SUM(H35:H57)</f>
        <v>0</v>
      </c>
      <c r="I58" s="221"/>
    </row>
    <row r="59" spans="2:16" ht="24" customHeight="1">
      <c r="B59" s="9"/>
      <c r="C59" s="158"/>
      <c r="D59" s="149"/>
      <c r="E59" s="161"/>
      <c r="F59" s="221"/>
      <c r="G59" s="24"/>
      <c r="H59" s="163"/>
      <c r="I59" s="221"/>
    </row>
    <row r="60" spans="2:16" ht="24" customHeight="1">
      <c r="B60" s="10"/>
      <c r="C60" s="158"/>
      <c r="D60" s="149"/>
      <c r="E60" s="161"/>
      <c r="F60" s="221"/>
      <c r="G60" s="24"/>
      <c r="H60" s="163"/>
      <c r="I60" s="221"/>
    </row>
    <row r="61" spans="2:16" ht="24" customHeight="1">
      <c r="B61" s="10"/>
      <c r="C61" s="233"/>
      <c r="D61" s="149"/>
      <c r="E61" s="161"/>
      <c r="F61" s="221"/>
      <c r="G61" s="24"/>
      <c r="H61" s="163"/>
      <c r="I61" s="221"/>
    </row>
    <row r="62" spans="2:16" ht="24" customHeight="1">
      <c r="B62" s="11"/>
      <c r="C62" s="229"/>
      <c r="D62" s="155"/>
      <c r="E62" s="155"/>
      <c r="F62" s="223"/>
      <c r="G62" s="156"/>
      <c r="H62" s="136"/>
      <c r="I62" s="223"/>
    </row>
    <row r="63" spans="2:16" ht="24" customHeight="1">
      <c r="B63" s="146" t="str">
        <f>B32</f>
        <v>（細目別内訳）</v>
      </c>
      <c r="C63" s="146"/>
      <c r="D63" s="562"/>
      <c r="E63" s="562"/>
      <c r="F63" s="562"/>
      <c r="G63" s="562"/>
      <c r="H63" s="562"/>
      <c r="I63" s="562"/>
    </row>
    <row r="64" spans="2:16" s="18" customFormat="1" ht="24" customHeight="1">
      <c r="B64" s="564" t="s">
        <v>0</v>
      </c>
      <c r="C64" s="572"/>
      <c r="D64" s="147" t="s">
        <v>1</v>
      </c>
      <c r="E64" s="147" t="s">
        <v>2</v>
      </c>
      <c r="F64" s="147" t="s">
        <v>39</v>
      </c>
      <c r="G64" s="17" t="s">
        <v>40</v>
      </c>
      <c r="H64" s="147" t="s">
        <v>3</v>
      </c>
      <c r="I64" s="17" t="s">
        <v>4</v>
      </c>
    </row>
    <row r="65" spans="2:14" ht="24" customHeight="1">
      <c r="B65" s="344" t="s">
        <v>339</v>
      </c>
      <c r="C65" s="244" t="s">
        <v>345</v>
      </c>
      <c r="D65" s="148"/>
      <c r="E65" s="165"/>
      <c r="F65" s="225"/>
      <c r="G65" s="166"/>
      <c r="H65" s="165"/>
      <c r="I65" s="225"/>
      <c r="J65" s="256"/>
    </row>
    <row r="66" spans="2:14" ht="24" customHeight="1">
      <c r="B66" s="9"/>
      <c r="C66" s="243" t="s">
        <v>340</v>
      </c>
      <c r="D66" s="240" t="s">
        <v>341</v>
      </c>
      <c r="E66" s="241">
        <v>20</v>
      </c>
      <c r="F66" s="239" t="s">
        <v>276</v>
      </c>
      <c r="G66" s="340"/>
      <c r="H66" s="145">
        <f>E66*G66</f>
        <v>0</v>
      </c>
      <c r="I66" s="222"/>
      <c r="J66" s="256"/>
      <c r="N66" s="6"/>
    </row>
    <row r="67" spans="2:14" ht="24" customHeight="1">
      <c r="B67" s="9"/>
      <c r="C67" s="345" t="s">
        <v>340</v>
      </c>
      <c r="D67" s="240" t="s">
        <v>342</v>
      </c>
      <c r="E67" s="241">
        <v>1</v>
      </c>
      <c r="F67" s="239" t="s">
        <v>276</v>
      </c>
      <c r="G67" s="340"/>
      <c r="H67" s="145">
        <f>E67*G67</f>
        <v>0</v>
      </c>
      <c r="I67" s="222"/>
      <c r="J67" s="256"/>
      <c r="N67" s="6"/>
    </row>
    <row r="68" spans="2:14" ht="24" customHeight="1">
      <c r="B68" s="9"/>
      <c r="C68" s="243" t="s">
        <v>343</v>
      </c>
      <c r="D68" s="240"/>
      <c r="E68" s="241">
        <v>1</v>
      </c>
      <c r="F68" s="239" t="s">
        <v>66</v>
      </c>
      <c r="G68" s="340"/>
      <c r="H68" s="145">
        <f>E68*G68</f>
        <v>0</v>
      </c>
      <c r="I68" s="222"/>
      <c r="J68" s="256"/>
      <c r="N68" s="6"/>
    </row>
    <row r="69" spans="2:14" ht="24" customHeight="1">
      <c r="B69" s="9"/>
      <c r="C69" s="243" t="s">
        <v>344</v>
      </c>
      <c r="D69" s="240"/>
      <c r="E69" s="241">
        <v>1</v>
      </c>
      <c r="F69" s="239" t="s">
        <v>66</v>
      </c>
      <c r="G69" s="340"/>
      <c r="H69" s="145">
        <f>E69*G69</f>
        <v>0</v>
      </c>
      <c r="I69" s="222"/>
      <c r="J69" s="256"/>
      <c r="N69" s="6"/>
    </row>
    <row r="70" spans="2:14" ht="24" customHeight="1">
      <c r="B70" s="9"/>
      <c r="C70" s="243" t="s">
        <v>279</v>
      </c>
      <c r="D70" s="240"/>
      <c r="E70" s="241">
        <v>1</v>
      </c>
      <c r="F70" s="239" t="s">
        <v>66</v>
      </c>
      <c r="G70" s="340"/>
      <c r="H70" s="145">
        <f>E70*G70</f>
        <v>0</v>
      </c>
      <c r="I70" s="222"/>
      <c r="J70" s="256"/>
      <c r="N70" s="6"/>
    </row>
    <row r="71" spans="2:14" ht="24" customHeight="1">
      <c r="B71" s="10"/>
      <c r="C71" s="243" t="s">
        <v>280</v>
      </c>
      <c r="D71" s="240"/>
      <c r="E71" s="241">
        <v>1</v>
      </c>
      <c r="F71" s="239" t="s">
        <v>66</v>
      </c>
      <c r="G71" s="340"/>
      <c r="H71" s="145">
        <f>G71*E71</f>
        <v>0</v>
      </c>
      <c r="I71" s="222"/>
      <c r="J71" s="256"/>
      <c r="N71" s="6"/>
    </row>
    <row r="72" spans="2:14" ht="24" customHeight="1">
      <c r="B72" s="9"/>
      <c r="C72" s="140" t="s">
        <v>590</v>
      </c>
      <c r="D72" s="143"/>
      <c r="E72" s="138"/>
      <c r="F72" s="222"/>
      <c r="G72" s="12"/>
      <c r="H72" s="145">
        <f>SUM(H66:H71)</f>
        <v>0</v>
      </c>
      <c r="I72" s="222"/>
      <c r="J72" s="256"/>
      <c r="N72" s="6"/>
    </row>
    <row r="73" spans="2:14" ht="24" customHeight="1">
      <c r="B73" s="10"/>
      <c r="C73" s="140"/>
      <c r="D73" s="171"/>
      <c r="E73" s="138"/>
      <c r="F73" s="222"/>
      <c r="G73" s="12"/>
      <c r="H73" s="145"/>
      <c r="I73" s="222"/>
      <c r="J73" s="256"/>
      <c r="N73" s="6"/>
    </row>
    <row r="74" spans="2:14" ht="24" customHeight="1">
      <c r="B74" s="9"/>
      <c r="C74" s="140"/>
      <c r="D74" s="143"/>
      <c r="E74" s="138"/>
      <c r="F74" s="222"/>
      <c r="G74" s="12"/>
      <c r="H74" s="145"/>
      <c r="I74" s="222"/>
      <c r="J74" s="256"/>
      <c r="N74" s="6"/>
    </row>
    <row r="75" spans="2:14" ht="24" customHeight="1">
      <c r="B75" s="10"/>
      <c r="C75" s="140"/>
      <c r="D75" s="148"/>
      <c r="E75" s="138"/>
      <c r="F75" s="222"/>
      <c r="G75" s="12"/>
      <c r="H75" s="145"/>
      <c r="I75" s="222"/>
      <c r="J75" s="256"/>
    </row>
    <row r="76" spans="2:14" ht="24" customHeight="1">
      <c r="B76" s="9"/>
      <c r="C76" s="140"/>
      <c r="D76" s="143"/>
      <c r="E76" s="138"/>
      <c r="F76" s="222"/>
      <c r="G76" s="12"/>
      <c r="H76" s="145"/>
      <c r="I76" s="222"/>
      <c r="J76" s="256"/>
      <c r="N76" s="6"/>
    </row>
    <row r="77" spans="2:14" ht="24" customHeight="1">
      <c r="B77" s="10"/>
      <c r="C77" s="140"/>
      <c r="D77" s="148"/>
      <c r="E77" s="138"/>
      <c r="F77" s="222"/>
      <c r="G77" s="12"/>
      <c r="H77" s="145"/>
      <c r="I77" s="222"/>
      <c r="J77" s="256"/>
    </row>
    <row r="78" spans="2:14" ht="24" customHeight="1">
      <c r="B78" s="9"/>
      <c r="C78" s="140"/>
      <c r="D78" s="143"/>
      <c r="E78" s="138"/>
      <c r="F78" s="222"/>
      <c r="G78" s="12"/>
      <c r="H78" s="145"/>
      <c r="I78" s="221"/>
      <c r="J78" s="256"/>
      <c r="N78" s="6"/>
    </row>
    <row r="79" spans="2:14" ht="24" customHeight="1">
      <c r="B79" s="10"/>
      <c r="C79" s="158"/>
      <c r="D79" s="149"/>
      <c r="E79" s="161"/>
      <c r="F79" s="221"/>
      <c r="G79" s="24"/>
      <c r="H79" s="154"/>
      <c r="I79" s="221"/>
      <c r="J79" s="256"/>
    </row>
    <row r="80" spans="2:14" ht="24" customHeight="1">
      <c r="B80" s="9"/>
      <c r="C80" s="140"/>
      <c r="D80" s="143"/>
      <c r="E80" s="138"/>
      <c r="F80" s="222"/>
      <c r="G80" s="12"/>
      <c r="H80" s="145"/>
      <c r="I80" s="221"/>
      <c r="J80" s="256"/>
      <c r="N80" s="6"/>
    </row>
    <row r="81" spans="2:16" ht="24" customHeight="1">
      <c r="B81" s="9"/>
      <c r="C81" s="140"/>
      <c r="D81" s="171"/>
      <c r="E81" s="138"/>
      <c r="F81" s="222"/>
      <c r="G81" s="12"/>
      <c r="H81" s="145"/>
      <c r="I81" s="221"/>
      <c r="J81" s="256"/>
      <c r="N81" s="6"/>
    </row>
    <row r="82" spans="2:16" ht="24" customHeight="1">
      <c r="B82" s="9"/>
      <c r="C82" s="140"/>
      <c r="D82" s="143"/>
      <c r="E82" s="138"/>
      <c r="F82" s="222"/>
      <c r="G82" s="12"/>
      <c r="H82" s="145"/>
      <c r="I82" s="221"/>
      <c r="J82" s="256"/>
      <c r="N82" s="6"/>
    </row>
    <row r="83" spans="2:16" ht="24" customHeight="1">
      <c r="B83" s="9"/>
      <c r="C83" s="140"/>
      <c r="D83" s="171"/>
      <c r="E83" s="138"/>
      <c r="F83" s="222"/>
      <c r="G83" s="12"/>
      <c r="H83" s="145"/>
      <c r="I83" s="221"/>
      <c r="J83" s="256"/>
      <c r="N83" s="6"/>
    </row>
    <row r="84" spans="2:16" ht="24" customHeight="1">
      <c r="B84" s="9"/>
      <c r="C84" s="140"/>
      <c r="D84" s="173"/>
      <c r="E84" s="138"/>
      <c r="F84" s="222"/>
      <c r="G84" s="12"/>
      <c r="H84" s="145"/>
      <c r="I84" s="221"/>
      <c r="J84" s="256"/>
      <c r="N84" s="6"/>
    </row>
    <row r="85" spans="2:16" ht="24" customHeight="1">
      <c r="B85" s="9"/>
      <c r="C85" s="140"/>
      <c r="D85" s="143"/>
      <c r="E85" s="138"/>
      <c r="F85" s="222"/>
      <c r="G85" s="12"/>
      <c r="H85" s="145"/>
      <c r="I85" s="221"/>
      <c r="J85" s="256"/>
      <c r="N85" s="6"/>
    </row>
    <row r="86" spans="2:16" ht="24" customHeight="1">
      <c r="B86" s="9"/>
      <c r="C86" s="172"/>
      <c r="D86" s="161"/>
      <c r="E86" s="161"/>
      <c r="F86" s="221"/>
      <c r="G86" s="162"/>
      <c r="H86" s="163"/>
      <c r="I86" s="221"/>
      <c r="J86" s="256"/>
      <c r="N86" s="6"/>
    </row>
    <row r="87" spans="2:16" ht="24" customHeight="1">
      <c r="B87" s="9"/>
      <c r="C87" s="158"/>
      <c r="D87" s="167"/>
      <c r="E87" s="161"/>
      <c r="F87" s="221"/>
      <c r="G87" s="24"/>
      <c r="H87" s="163"/>
      <c r="I87" s="221"/>
      <c r="J87" s="256"/>
      <c r="N87" s="3"/>
      <c r="O87" s="4"/>
      <c r="P87" s="5"/>
    </row>
    <row r="88" spans="2:16" ht="24" customHeight="1">
      <c r="B88" s="9"/>
      <c r="C88" s="158"/>
      <c r="D88" s="149"/>
      <c r="E88" s="161"/>
      <c r="F88" s="221"/>
      <c r="G88" s="24"/>
      <c r="H88" s="163"/>
      <c r="I88" s="221"/>
      <c r="J88" s="256"/>
    </row>
    <row r="89" spans="2:16" ht="24" customHeight="1">
      <c r="B89" s="9"/>
      <c r="C89" s="158"/>
      <c r="D89" s="149"/>
      <c r="E89" s="161"/>
      <c r="F89" s="221"/>
      <c r="G89" s="24"/>
      <c r="H89" s="163"/>
      <c r="I89" s="221"/>
      <c r="J89" s="256"/>
    </row>
    <row r="90" spans="2:16" ht="24" customHeight="1">
      <c r="B90" s="9"/>
      <c r="C90" s="158"/>
      <c r="D90" s="149"/>
      <c r="E90" s="161"/>
      <c r="F90" s="221"/>
      <c r="G90" s="24"/>
      <c r="H90" s="163"/>
      <c r="I90" s="221"/>
      <c r="J90" s="256"/>
    </row>
    <row r="91" spans="2:16" ht="24" customHeight="1">
      <c r="B91" s="9"/>
      <c r="C91" s="158"/>
      <c r="D91" s="149"/>
      <c r="E91" s="161"/>
      <c r="F91" s="221"/>
      <c r="G91" s="24"/>
      <c r="H91" s="163"/>
      <c r="I91" s="221"/>
      <c r="J91" s="256"/>
    </row>
    <row r="92" spans="2:16" ht="24" customHeight="1">
      <c r="B92" s="10"/>
      <c r="C92" s="233"/>
      <c r="D92" s="149"/>
      <c r="E92" s="161"/>
      <c r="F92" s="221"/>
      <c r="G92" s="24"/>
      <c r="H92" s="163"/>
      <c r="I92" s="221"/>
      <c r="J92" s="256"/>
    </row>
    <row r="93" spans="2:16" ht="24" customHeight="1">
      <c r="B93" s="11"/>
      <c r="C93" s="229" t="s">
        <v>31</v>
      </c>
      <c r="D93" s="155"/>
      <c r="E93" s="155"/>
      <c r="F93" s="223"/>
      <c r="G93" s="156"/>
      <c r="H93" s="136">
        <f>SUM(H26+H58+H72)</f>
        <v>0</v>
      </c>
      <c r="I93" s="223"/>
      <c r="J93" s="256"/>
    </row>
    <row r="94" spans="2:16">
      <c r="B94" s="256"/>
      <c r="C94" s="256"/>
      <c r="D94" s="256"/>
      <c r="E94" s="256"/>
      <c r="F94" s="256"/>
      <c r="G94" s="256"/>
      <c r="H94" s="256"/>
      <c r="I94" s="256"/>
      <c r="J94" s="256"/>
    </row>
    <row r="95" spans="2:16">
      <c r="B95" s="256"/>
      <c r="C95" s="256"/>
      <c r="D95" s="256"/>
      <c r="E95" s="256"/>
      <c r="F95" s="256"/>
      <c r="G95" s="256"/>
      <c r="H95" s="256"/>
      <c r="I95" s="256"/>
      <c r="J95" s="256"/>
    </row>
    <row r="96" spans="2:16">
      <c r="B96" s="256"/>
      <c r="C96" s="256"/>
      <c r="D96" s="256"/>
      <c r="E96" s="256"/>
      <c r="F96" s="256"/>
      <c r="G96" s="256"/>
      <c r="H96" s="256"/>
      <c r="I96" s="256"/>
      <c r="J96" s="256"/>
    </row>
    <row r="97" spans="2:10">
      <c r="B97" s="256"/>
      <c r="C97" s="256"/>
      <c r="D97" s="256"/>
      <c r="E97" s="256"/>
      <c r="F97" s="256"/>
      <c r="G97" s="256"/>
      <c r="H97" s="256"/>
      <c r="I97" s="256"/>
      <c r="J97" s="256"/>
    </row>
    <row r="98" spans="2:10">
      <c r="B98" s="256"/>
      <c r="C98" s="256"/>
      <c r="D98" s="256"/>
      <c r="E98" s="256"/>
      <c r="F98" s="256"/>
      <c r="G98" s="256"/>
      <c r="H98" s="256"/>
      <c r="I98" s="256"/>
      <c r="J98" s="256"/>
    </row>
    <row r="99" spans="2:10">
      <c r="B99" s="256"/>
      <c r="C99" s="256"/>
      <c r="D99" s="256"/>
      <c r="E99" s="256"/>
      <c r="F99" s="256"/>
      <c r="G99" s="256"/>
      <c r="H99" s="256"/>
      <c r="I99" s="256"/>
      <c r="J99" s="256"/>
    </row>
    <row r="100" spans="2:10">
      <c r="B100" s="256"/>
      <c r="C100" s="256"/>
      <c r="D100" s="256"/>
      <c r="E100" s="256"/>
      <c r="F100" s="256"/>
      <c r="G100" s="256"/>
      <c r="H100" s="256"/>
      <c r="I100" s="256"/>
      <c r="J100" s="256"/>
    </row>
    <row r="101" spans="2:10">
      <c r="B101" s="256"/>
      <c r="C101" s="256"/>
      <c r="D101" s="256"/>
      <c r="E101" s="256"/>
      <c r="F101" s="256"/>
      <c r="G101" s="256"/>
      <c r="H101" s="256"/>
      <c r="I101" s="256"/>
      <c r="J101" s="256"/>
    </row>
    <row r="102" spans="2:10">
      <c r="B102" s="256"/>
      <c r="C102" s="256"/>
      <c r="D102" s="256"/>
      <c r="E102" s="256"/>
      <c r="F102" s="256"/>
      <c r="G102" s="256"/>
      <c r="H102" s="256"/>
      <c r="I102" s="256"/>
      <c r="J102" s="256"/>
    </row>
    <row r="103" spans="2:10">
      <c r="B103" s="256"/>
      <c r="C103" s="256"/>
      <c r="D103" s="256"/>
      <c r="E103" s="256"/>
      <c r="F103" s="256"/>
      <c r="G103" s="256"/>
      <c r="H103" s="256"/>
      <c r="I103" s="256"/>
      <c r="J103" s="256"/>
    </row>
    <row r="104" spans="2:10">
      <c r="B104" s="256"/>
      <c r="C104" s="256"/>
      <c r="D104" s="256"/>
      <c r="E104" s="256"/>
      <c r="F104" s="256"/>
      <c r="G104" s="256"/>
      <c r="H104" s="256"/>
      <c r="I104" s="256"/>
      <c r="J104" s="256"/>
    </row>
    <row r="105" spans="2:10">
      <c r="B105" s="256"/>
      <c r="C105" s="256"/>
      <c r="D105" s="256"/>
      <c r="E105" s="256"/>
      <c r="F105" s="256"/>
      <c r="G105" s="256"/>
      <c r="H105" s="256"/>
      <c r="I105" s="256"/>
      <c r="J105" s="256"/>
    </row>
    <row r="106" spans="2:10">
      <c r="B106" s="256"/>
      <c r="C106" s="256"/>
      <c r="D106" s="256"/>
      <c r="E106" s="256"/>
      <c r="F106" s="256"/>
      <c r="G106" s="256"/>
      <c r="H106" s="256"/>
      <c r="I106" s="256"/>
      <c r="J106" s="256"/>
    </row>
    <row r="107" spans="2:10">
      <c r="B107" s="256"/>
      <c r="C107" s="256"/>
      <c r="D107" s="256"/>
      <c r="E107" s="256"/>
      <c r="F107" s="256"/>
      <c r="G107" s="256"/>
      <c r="H107" s="256"/>
      <c r="I107" s="256"/>
      <c r="J107" s="256"/>
    </row>
    <row r="108" spans="2:10">
      <c r="B108" s="256"/>
      <c r="C108" s="256"/>
      <c r="D108" s="256"/>
      <c r="E108" s="256"/>
      <c r="F108" s="256"/>
      <c r="G108" s="256"/>
      <c r="H108" s="256"/>
      <c r="I108" s="256"/>
      <c r="J108" s="256"/>
    </row>
    <row r="109" spans="2:10">
      <c r="B109" s="256"/>
      <c r="C109" s="256"/>
      <c r="D109" s="256"/>
      <c r="E109" s="256"/>
      <c r="F109" s="256"/>
      <c r="G109" s="256"/>
      <c r="H109" s="256"/>
      <c r="I109" s="256"/>
      <c r="J109" s="256"/>
    </row>
    <row r="110" spans="2:10">
      <c r="B110" s="256"/>
      <c r="C110" s="256"/>
      <c r="D110" s="256"/>
      <c r="E110" s="256"/>
      <c r="F110" s="256"/>
      <c r="G110" s="256"/>
      <c r="H110" s="256"/>
      <c r="I110" s="256"/>
      <c r="J110" s="256"/>
    </row>
    <row r="111" spans="2:10">
      <c r="B111" s="256"/>
      <c r="C111" s="256"/>
      <c r="D111" s="256"/>
      <c r="E111" s="256"/>
      <c r="F111" s="256"/>
      <c r="G111" s="256"/>
      <c r="H111" s="256"/>
      <c r="I111" s="256"/>
      <c r="J111" s="256"/>
    </row>
    <row r="112" spans="2:10">
      <c r="B112" s="256"/>
      <c r="C112" s="256"/>
      <c r="D112" s="256"/>
      <c r="E112" s="256"/>
      <c r="F112" s="256"/>
      <c r="G112" s="256"/>
      <c r="H112" s="256"/>
      <c r="I112" s="256"/>
      <c r="J112" s="256"/>
    </row>
    <row r="113" spans="2:10">
      <c r="B113" s="256"/>
      <c r="C113" s="256"/>
      <c r="D113" s="256"/>
      <c r="E113" s="256"/>
      <c r="F113" s="256"/>
      <c r="G113" s="256"/>
      <c r="H113" s="256"/>
      <c r="I113" s="256"/>
      <c r="J113" s="256"/>
    </row>
    <row r="114" spans="2:10">
      <c r="B114" s="256"/>
      <c r="C114" s="256"/>
      <c r="D114" s="256"/>
      <c r="E114" s="256"/>
      <c r="F114" s="256"/>
      <c r="G114" s="256"/>
      <c r="H114" s="256"/>
      <c r="I114" s="256"/>
      <c r="J114" s="256"/>
    </row>
    <row r="115" spans="2:10">
      <c r="B115" s="256"/>
      <c r="C115" s="256"/>
      <c r="D115" s="256"/>
      <c r="E115" s="256"/>
      <c r="F115" s="256"/>
      <c r="G115" s="256"/>
      <c r="H115" s="256"/>
      <c r="I115" s="256"/>
      <c r="J115" s="256"/>
    </row>
    <row r="116" spans="2:10">
      <c r="B116" s="256"/>
      <c r="C116" s="256"/>
      <c r="D116" s="256"/>
      <c r="E116" s="256"/>
      <c r="F116" s="256"/>
      <c r="G116" s="256"/>
      <c r="H116" s="256"/>
      <c r="I116" s="256"/>
      <c r="J116" s="256"/>
    </row>
    <row r="117" spans="2:10">
      <c r="B117" s="256"/>
      <c r="C117" s="256"/>
      <c r="D117" s="256"/>
      <c r="E117" s="256"/>
      <c r="F117" s="256"/>
      <c r="G117" s="256"/>
      <c r="H117" s="256"/>
      <c r="I117" s="256"/>
      <c r="J117" s="256"/>
    </row>
  </sheetData>
  <mergeCells count="7">
    <mergeCell ref="B33:C33"/>
    <mergeCell ref="D63:I63"/>
    <mergeCell ref="B64:C64"/>
    <mergeCell ref="B1:C1"/>
    <mergeCell ref="D1:I1"/>
    <mergeCell ref="B2:C2"/>
    <mergeCell ref="D32:I32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  <rowBreaks count="2" manualBreakCount="2">
    <brk id="31" max="16383" man="1"/>
    <brk id="6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5706-9660-4845-8BAD-47D6655808B8}">
  <dimension ref="B1:P117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10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10" s="18" customFormat="1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</row>
    <row r="3" spans="2:10" ht="24" customHeight="1">
      <c r="B3" s="333" t="str">
        <f>全体!B139</f>
        <v>④</v>
      </c>
      <c r="C3" s="141" t="str">
        <f>全体!C139</f>
        <v>電気設備工事</v>
      </c>
      <c r="D3" s="149" t="str">
        <f>全体!H139</f>
        <v>養豚室①-5</v>
      </c>
      <c r="E3" s="152"/>
      <c r="F3" s="224"/>
      <c r="G3" s="153"/>
      <c r="H3" s="152"/>
      <c r="I3" s="224"/>
    </row>
    <row r="4" spans="2:10" ht="24" customHeight="1">
      <c r="B4" s="8" t="s">
        <v>305</v>
      </c>
      <c r="C4" s="141" t="s">
        <v>306</v>
      </c>
      <c r="D4" s="148"/>
      <c r="E4" s="191"/>
      <c r="F4" s="226"/>
      <c r="G4" s="192"/>
      <c r="H4" s="191"/>
      <c r="I4" s="226"/>
      <c r="J4" s="106"/>
    </row>
    <row r="5" spans="2:10" ht="24" customHeight="1">
      <c r="B5" s="9"/>
      <c r="C5" s="243" t="s">
        <v>307</v>
      </c>
      <c r="D5" s="240" t="s">
        <v>308</v>
      </c>
      <c r="E5" s="241">
        <v>2</v>
      </c>
      <c r="F5" s="239" t="s">
        <v>324</v>
      </c>
      <c r="G5" s="242"/>
      <c r="H5" s="145">
        <f>E5*G5</f>
        <v>0</v>
      </c>
      <c r="I5" s="239"/>
      <c r="J5" s="349"/>
    </row>
    <row r="6" spans="2:10" ht="24" customHeight="1">
      <c r="B6" s="9"/>
      <c r="C6" s="243" t="s">
        <v>264</v>
      </c>
      <c r="D6" s="240" t="s">
        <v>309</v>
      </c>
      <c r="E6" s="241">
        <v>2</v>
      </c>
      <c r="F6" s="239" t="s">
        <v>324</v>
      </c>
      <c r="G6" s="242"/>
      <c r="H6" s="145">
        <f>E6*G6</f>
        <v>0</v>
      </c>
      <c r="I6" s="239"/>
      <c r="J6" s="106"/>
    </row>
    <row r="7" spans="2:10" ht="24" customHeight="1">
      <c r="B7" s="9"/>
      <c r="C7" s="243" t="s">
        <v>264</v>
      </c>
      <c r="D7" s="240" t="s">
        <v>310</v>
      </c>
      <c r="E7" s="241">
        <v>2</v>
      </c>
      <c r="F7" s="239" t="s">
        <v>324</v>
      </c>
      <c r="G7" s="242"/>
      <c r="H7" s="145">
        <f>E7*G7</f>
        <v>0</v>
      </c>
      <c r="I7" s="239"/>
      <c r="J7" s="106"/>
    </row>
    <row r="8" spans="2:10" ht="24" customHeight="1">
      <c r="B8" s="9"/>
      <c r="C8" s="243" t="s">
        <v>264</v>
      </c>
      <c r="D8" s="240" t="s">
        <v>268</v>
      </c>
      <c r="E8" s="241">
        <v>6</v>
      </c>
      <c r="F8" s="239" t="s">
        <v>165</v>
      </c>
      <c r="G8" s="242"/>
      <c r="H8" s="145">
        <f>E8*G8</f>
        <v>0</v>
      </c>
      <c r="I8" s="239"/>
      <c r="J8" s="106"/>
    </row>
    <row r="9" spans="2:10" ht="24" customHeight="1">
      <c r="B9" s="9"/>
      <c r="C9" s="243" t="s">
        <v>264</v>
      </c>
      <c r="D9" s="240" t="s">
        <v>311</v>
      </c>
      <c r="E9" s="241">
        <v>10</v>
      </c>
      <c r="F9" s="239" t="s">
        <v>165</v>
      </c>
      <c r="G9" s="242"/>
      <c r="H9" s="145">
        <f>E9*G9</f>
        <v>0</v>
      </c>
      <c r="I9" s="239"/>
      <c r="J9" s="106"/>
    </row>
    <row r="10" spans="2:10" ht="24" customHeight="1">
      <c r="B10" s="9"/>
      <c r="C10" s="243" t="s">
        <v>264</v>
      </c>
      <c r="D10" s="240" t="s">
        <v>312</v>
      </c>
      <c r="E10" s="241">
        <v>10</v>
      </c>
      <c r="F10" s="239" t="s">
        <v>165</v>
      </c>
      <c r="G10" s="242"/>
      <c r="H10" s="145">
        <f>G10*E10</f>
        <v>0</v>
      </c>
      <c r="I10" s="239"/>
      <c r="J10" s="106"/>
    </row>
    <row r="11" spans="2:10" ht="24" customHeight="1">
      <c r="B11" s="8"/>
      <c r="C11" s="243" t="s">
        <v>313</v>
      </c>
      <c r="D11" s="240"/>
      <c r="E11" s="241">
        <v>32</v>
      </c>
      <c r="F11" s="239" t="s">
        <v>277</v>
      </c>
      <c r="G11" s="242"/>
      <c r="H11" s="145">
        <f t="shared" ref="H11:H25" si="0">E11*G11</f>
        <v>0</v>
      </c>
      <c r="I11" s="239"/>
      <c r="J11" s="106"/>
    </row>
    <row r="12" spans="2:10" ht="24" customHeight="1">
      <c r="B12" s="8"/>
      <c r="C12" s="243" t="s">
        <v>269</v>
      </c>
      <c r="D12" s="240"/>
      <c r="E12" s="241">
        <v>1</v>
      </c>
      <c r="F12" s="239" t="s">
        <v>66</v>
      </c>
      <c r="G12" s="242"/>
      <c r="H12" s="145">
        <f t="shared" si="0"/>
        <v>0</v>
      </c>
      <c r="I12" s="239"/>
      <c r="J12" s="106"/>
    </row>
    <row r="13" spans="2:10" ht="24" customHeight="1">
      <c r="B13" s="9"/>
      <c r="C13" s="243" t="s">
        <v>288</v>
      </c>
      <c r="D13" s="240"/>
      <c r="E13" s="241">
        <v>1</v>
      </c>
      <c r="F13" s="239" t="s">
        <v>66</v>
      </c>
      <c r="G13" s="242"/>
      <c r="H13" s="145">
        <f t="shared" si="0"/>
        <v>0</v>
      </c>
      <c r="I13" s="239"/>
      <c r="J13" s="106"/>
    </row>
    <row r="14" spans="2:10" ht="24" customHeight="1">
      <c r="B14" s="9"/>
      <c r="C14" s="243" t="s">
        <v>262</v>
      </c>
      <c r="D14" s="240" t="s">
        <v>314</v>
      </c>
      <c r="E14" s="241">
        <v>150</v>
      </c>
      <c r="F14" s="239" t="s">
        <v>187</v>
      </c>
      <c r="G14" s="242"/>
      <c r="H14" s="145">
        <f t="shared" si="0"/>
        <v>0</v>
      </c>
      <c r="I14" s="239"/>
      <c r="J14" s="106"/>
    </row>
    <row r="15" spans="2:10" ht="24" customHeight="1">
      <c r="B15" s="9"/>
      <c r="C15" s="243" t="s">
        <v>262</v>
      </c>
      <c r="D15" s="240" t="s">
        <v>315</v>
      </c>
      <c r="E15" s="241">
        <v>200</v>
      </c>
      <c r="F15" s="239" t="s">
        <v>187</v>
      </c>
      <c r="G15" s="242"/>
      <c r="H15" s="145">
        <f t="shared" si="0"/>
        <v>0</v>
      </c>
      <c r="I15" s="239"/>
      <c r="J15" s="106"/>
    </row>
    <row r="16" spans="2:10" ht="24" customHeight="1">
      <c r="B16" s="9"/>
      <c r="C16" s="243" t="s">
        <v>262</v>
      </c>
      <c r="D16" s="240" t="s">
        <v>316</v>
      </c>
      <c r="E16" s="241">
        <v>100</v>
      </c>
      <c r="F16" s="239" t="s">
        <v>187</v>
      </c>
      <c r="G16" s="242"/>
      <c r="H16" s="145">
        <f t="shared" si="0"/>
        <v>0</v>
      </c>
      <c r="I16" s="239"/>
      <c r="J16" s="106"/>
    </row>
    <row r="17" spans="2:10" ht="24" customHeight="1">
      <c r="B17" s="9"/>
      <c r="C17" s="243" t="s">
        <v>317</v>
      </c>
      <c r="D17" s="240" t="s">
        <v>318</v>
      </c>
      <c r="E17" s="241">
        <v>20</v>
      </c>
      <c r="F17" s="239" t="s">
        <v>277</v>
      </c>
      <c r="G17" s="242"/>
      <c r="H17" s="145">
        <f t="shared" si="0"/>
        <v>0</v>
      </c>
      <c r="I17" s="239"/>
      <c r="J17" s="106"/>
    </row>
    <row r="18" spans="2:10" ht="24" customHeight="1">
      <c r="B18" s="9"/>
      <c r="C18" s="243" t="s">
        <v>317</v>
      </c>
      <c r="D18" s="240" t="s">
        <v>319</v>
      </c>
      <c r="E18" s="241">
        <v>4</v>
      </c>
      <c r="F18" s="239" t="s">
        <v>277</v>
      </c>
      <c r="G18" s="242"/>
      <c r="H18" s="145">
        <f t="shared" si="0"/>
        <v>0</v>
      </c>
      <c r="I18" s="239"/>
      <c r="J18" s="106"/>
    </row>
    <row r="19" spans="2:10" ht="24" customHeight="1">
      <c r="B19" s="9"/>
      <c r="C19" s="243" t="s">
        <v>317</v>
      </c>
      <c r="D19" s="240" t="s">
        <v>320</v>
      </c>
      <c r="E19" s="241">
        <v>1</v>
      </c>
      <c r="F19" s="239" t="s">
        <v>277</v>
      </c>
      <c r="G19" s="242"/>
      <c r="H19" s="145">
        <f t="shared" si="0"/>
        <v>0</v>
      </c>
      <c r="I19" s="239"/>
      <c r="J19" s="106"/>
    </row>
    <row r="20" spans="2:10" ht="24" customHeight="1">
      <c r="B20" s="9"/>
      <c r="C20" s="243" t="s">
        <v>317</v>
      </c>
      <c r="D20" s="240" t="s">
        <v>321</v>
      </c>
      <c r="E20" s="241">
        <v>8</v>
      </c>
      <c r="F20" s="239" t="s">
        <v>277</v>
      </c>
      <c r="G20" s="242"/>
      <c r="H20" s="163">
        <f t="shared" si="0"/>
        <v>0</v>
      </c>
      <c r="I20" s="239"/>
    </row>
    <row r="21" spans="2:10" ht="24" customHeight="1">
      <c r="B21" s="9"/>
      <c r="C21" s="243" t="s">
        <v>317</v>
      </c>
      <c r="D21" s="240" t="s">
        <v>322</v>
      </c>
      <c r="E21" s="241">
        <v>1</v>
      </c>
      <c r="F21" s="239" t="s">
        <v>277</v>
      </c>
      <c r="G21" s="242"/>
      <c r="H21" s="163">
        <f t="shared" si="0"/>
        <v>0</v>
      </c>
      <c r="I21" s="239"/>
    </row>
    <row r="22" spans="2:10" ht="24" customHeight="1">
      <c r="B22" s="9"/>
      <c r="C22" s="243" t="s">
        <v>273</v>
      </c>
      <c r="D22" s="254"/>
      <c r="E22" s="248">
        <v>1</v>
      </c>
      <c r="F22" s="239" t="s">
        <v>66</v>
      </c>
      <c r="G22" s="249"/>
      <c r="H22" s="163">
        <f t="shared" si="0"/>
        <v>0</v>
      </c>
      <c r="I22" s="239"/>
    </row>
    <row r="23" spans="2:10" ht="24" customHeight="1">
      <c r="B23" s="9"/>
      <c r="C23" s="246" t="s">
        <v>323</v>
      </c>
      <c r="D23" s="254"/>
      <c r="E23" s="248">
        <v>1</v>
      </c>
      <c r="F23" s="239" t="s">
        <v>66</v>
      </c>
      <c r="G23" s="249"/>
      <c r="H23" s="163">
        <f t="shared" si="0"/>
        <v>0</v>
      </c>
      <c r="I23" s="239"/>
    </row>
    <row r="24" spans="2:10" ht="24" customHeight="1">
      <c r="B24" s="9"/>
      <c r="C24" s="243" t="s">
        <v>279</v>
      </c>
      <c r="D24" s="175"/>
      <c r="E24" s="335">
        <v>1</v>
      </c>
      <c r="F24" s="228" t="s">
        <v>8</v>
      </c>
      <c r="G24" s="242"/>
      <c r="H24" s="163">
        <f t="shared" si="0"/>
        <v>0</v>
      </c>
      <c r="I24" s="228"/>
    </row>
    <row r="25" spans="2:10" ht="24" customHeight="1">
      <c r="B25" s="9"/>
      <c r="C25" s="243" t="s">
        <v>280</v>
      </c>
      <c r="D25" s="149"/>
      <c r="E25" s="334">
        <v>1</v>
      </c>
      <c r="F25" s="221" t="s">
        <v>8</v>
      </c>
      <c r="G25" s="242"/>
      <c r="H25" s="163">
        <f t="shared" si="0"/>
        <v>0</v>
      </c>
      <c r="I25" s="221"/>
    </row>
    <row r="26" spans="2:10" ht="24" customHeight="1">
      <c r="B26" s="9"/>
      <c r="C26" s="158" t="s">
        <v>591</v>
      </c>
      <c r="D26" s="149"/>
      <c r="E26" s="161"/>
      <c r="F26" s="221"/>
      <c r="G26" s="24"/>
      <c r="H26" s="163">
        <f>SUM(H5:H25)</f>
        <v>0</v>
      </c>
      <c r="I26" s="221"/>
    </row>
    <row r="27" spans="2:10" ht="24" customHeight="1">
      <c r="B27" s="9"/>
      <c r="C27" s="158"/>
      <c r="D27" s="149"/>
      <c r="E27" s="161"/>
      <c r="F27" s="221"/>
      <c r="G27" s="24"/>
      <c r="H27" s="163"/>
      <c r="I27" s="221"/>
    </row>
    <row r="28" spans="2:10" ht="24" customHeight="1">
      <c r="B28" s="9"/>
      <c r="C28" s="158"/>
      <c r="D28" s="149"/>
      <c r="E28" s="161"/>
      <c r="F28" s="221"/>
      <c r="G28" s="24"/>
      <c r="H28" s="238"/>
      <c r="I28" s="221"/>
    </row>
    <row r="29" spans="2:10" ht="24" customHeight="1">
      <c r="B29" s="10"/>
      <c r="C29" s="158"/>
      <c r="D29" s="149"/>
      <c r="E29" s="161"/>
      <c r="F29" s="221"/>
      <c r="G29" s="24"/>
      <c r="H29" s="337"/>
      <c r="I29" s="221"/>
    </row>
    <row r="30" spans="2:10" ht="24" customHeight="1">
      <c r="B30" s="10"/>
      <c r="C30" s="233"/>
      <c r="D30" s="149"/>
      <c r="E30" s="161"/>
      <c r="F30" s="221"/>
      <c r="G30" s="24"/>
      <c r="H30" s="163"/>
      <c r="I30" s="221"/>
    </row>
    <row r="31" spans="2:10" ht="24" customHeight="1">
      <c r="B31" s="11"/>
      <c r="C31" s="232"/>
      <c r="D31" s="155"/>
      <c r="E31" s="155"/>
      <c r="F31" s="223"/>
      <c r="G31" s="156"/>
      <c r="H31" s="136"/>
      <c r="I31" s="223"/>
    </row>
    <row r="32" spans="2:10" ht="24" customHeight="1">
      <c r="B32" s="146" t="str">
        <f>B1</f>
        <v>（細目別内訳）</v>
      </c>
      <c r="C32" s="146"/>
      <c r="D32" s="562"/>
      <c r="E32" s="562"/>
      <c r="F32" s="562"/>
      <c r="G32" s="562"/>
      <c r="H32" s="562"/>
      <c r="I32" s="562"/>
    </row>
    <row r="33" spans="2:14" s="18" customFormat="1" ht="24" customHeight="1">
      <c r="B33" s="564" t="s">
        <v>0</v>
      </c>
      <c r="C33" s="572"/>
      <c r="D33" s="147" t="s">
        <v>1</v>
      </c>
      <c r="E33" s="147" t="s">
        <v>2</v>
      </c>
      <c r="F33" s="147" t="s">
        <v>39</v>
      </c>
      <c r="G33" s="17" t="s">
        <v>40</v>
      </c>
      <c r="H33" s="147" t="s">
        <v>3</v>
      </c>
      <c r="I33" s="17" t="s">
        <v>4</v>
      </c>
    </row>
    <row r="34" spans="2:14" ht="24" customHeight="1">
      <c r="B34" s="347" t="s">
        <v>325</v>
      </c>
      <c r="C34" s="243" t="s">
        <v>304</v>
      </c>
      <c r="D34" s="346"/>
      <c r="E34" s="152"/>
      <c r="F34" s="224"/>
      <c r="G34" s="153"/>
      <c r="H34" s="152"/>
      <c r="I34" s="224"/>
    </row>
    <row r="35" spans="2:14" ht="24" customHeight="1">
      <c r="B35" s="342"/>
      <c r="C35" s="243" t="s">
        <v>264</v>
      </c>
      <c r="D35" s="240" t="s">
        <v>308</v>
      </c>
      <c r="E35" s="241">
        <v>2</v>
      </c>
      <c r="F35" s="239" t="s">
        <v>324</v>
      </c>
      <c r="G35" s="242"/>
      <c r="H35" s="163">
        <f>G35*E35</f>
        <v>0</v>
      </c>
      <c r="I35" s="239"/>
    </row>
    <row r="36" spans="2:14" ht="24" customHeight="1">
      <c r="B36" s="342"/>
      <c r="C36" s="243" t="s">
        <v>264</v>
      </c>
      <c r="D36" s="240" t="s">
        <v>309</v>
      </c>
      <c r="E36" s="241">
        <v>4</v>
      </c>
      <c r="F36" s="239" t="s">
        <v>324</v>
      </c>
      <c r="G36" s="242"/>
      <c r="H36" s="145">
        <f>E36*G36</f>
        <v>0</v>
      </c>
      <c r="I36" s="239"/>
      <c r="N36" s="6"/>
    </row>
    <row r="37" spans="2:14" ht="24" customHeight="1">
      <c r="B37" s="342"/>
      <c r="C37" s="243" t="s">
        <v>264</v>
      </c>
      <c r="D37" s="240" t="s">
        <v>327</v>
      </c>
      <c r="E37" s="241">
        <v>2</v>
      </c>
      <c r="F37" s="239" t="s">
        <v>324</v>
      </c>
      <c r="G37" s="242"/>
      <c r="H37" s="145">
        <f>E37*G37</f>
        <v>0</v>
      </c>
      <c r="I37" s="239"/>
      <c r="N37" s="6"/>
    </row>
    <row r="38" spans="2:14" ht="24" customHeight="1">
      <c r="B38" s="342"/>
      <c r="C38" s="243" t="s">
        <v>264</v>
      </c>
      <c r="D38" s="240" t="s">
        <v>268</v>
      </c>
      <c r="E38" s="241">
        <v>6</v>
      </c>
      <c r="F38" s="239" t="s">
        <v>165</v>
      </c>
      <c r="G38" s="242"/>
      <c r="H38" s="145">
        <f>E38*G38</f>
        <v>0</v>
      </c>
      <c r="I38" s="239"/>
      <c r="N38" s="6"/>
    </row>
    <row r="39" spans="2:14" ht="24" customHeight="1">
      <c r="B39" s="342"/>
      <c r="C39" s="243" t="s">
        <v>264</v>
      </c>
      <c r="D39" s="240" t="s">
        <v>350</v>
      </c>
      <c r="E39" s="241">
        <v>6</v>
      </c>
      <c r="F39" s="239" t="s">
        <v>165</v>
      </c>
      <c r="G39" s="242"/>
      <c r="H39" s="188">
        <f>E39*G39</f>
        <v>0</v>
      </c>
      <c r="I39" s="239"/>
      <c r="N39" s="6"/>
    </row>
    <row r="40" spans="2:14" ht="24" customHeight="1">
      <c r="B40" s="342"/>
      <c r="C40" s="243" t="s">
        <v>264</v>
      </c>
      <c r="D40" s="240" t="s">
        <v>351</v>
      </c>
      <c r="E40" s="241">
        <v>4</v>
      </c>
      <c r="F40" s="239" t="s">
        <v>165</v>
      </c>
      <c r="G40" s="242"/>
      <c r="H40" s="145">
        <f t="shared" ref="H40:H57" si="1">E40*G40</f>
        <v>0</v>
      </c>
      <c r="I40" s="239"/>
      <c r="N40" s="6"/>
    </row>
    <row r="41" spans="2:14" ht="24" customHeight="1">
      <c r="B41" s="342"/>
      <c r="C41" s="243" t="s">
        <v>264</v>
      </c>
      <c r="D41" s="240" t="s">
        <v>347</v>
      </c>
      <c r="E41" s="241">
        <v>50</v>
      </c>
      <c r="F41" s="239" t="s">
        <v>187</v>
      </c>
      <c r="G41" s="242"/>
      <c r="H41" s="145">
        <f t="shared" si="1"/>
        <v>0</v>
      </c>
      <c r="I41" s="239"/>
      <c r="N41" s="6"/>
    </row>
    <row r="42" spans="2:14" ht="24" customHeight="1">
      <c r="B42" s="342"/>
      <c r="C42" s="243" t="s">
        <v>313</v>
      </c>
      <c r="D42" s="240"/>
      <c r="E42" s="241">
        <v>17</v>
      </c>
      <c r="F42" s="239" t="s">
        <v>277</v>
      </c>
      <c r="G42" s="242"/>
      <c r="H42" s="145">
        <f t="shared" si="1"/>
        <v>0</v>
      </c>
      <c r="I42" s="239"/>
      <c r="N42" s="6"/>
    </row>
    <row r="43" spans="2:14" ht="24" customHeight="1">
      <c r="B43" s="342"/>
      <c r="C43" s="243" t="s">
        <v>269</v>
      </c>
      <c r="D43" s="240"/>
      <c r="E43" s="241">
        <v>1</v>
      </c>
      <c r="F43" s="239" t="s">
        <v>66</v>
      </c>
      <c r="G43" s="242"/>
      <c r="H43" s="145">
        <f t="shared" si="1"/>
        <v>0</v>
      </c>
      <c r="I43" s="239"/>
      <c r="N43" s="343"/>
    </row>
    <row r="44" spans="2:14" ht="24" customHeight="1">
      <c r="B44" s="342"/>
      <c r="C44" s="243" t="s">
        <v>288</v>
      </c>
      <c r="D44" s="240"/>
      <c r="E44" s="241">
        <v>1</v>
      </c>
      <c r="F44" s="239" t="s">
        <v>66</v>
      </c>
      <c r="G44" s="242"/>
      <c r="H44" s="145">
        <f t="shared" si="1"/>
        <v>0</v>
      </c>
      <c r="I44" s="239"/>
      <c r="N44" s="6"/>
    </row>
    <row r="45" spans="2:14" ht="24" customHeight="1">
      <c r="B45" s="342"/>
      <c r="C45" s="243" t="s">
        <v>262</v>
      </c>
      <c r="D45" s="240" t="s">
        <v>329</v>
      </c>
      <c r="E45" s="241">
        <v>40</v>
      </c>
      <c r="F45" s="239" t="s">
        <v>187</v>
      </c>
      <c r="G45" s="242"/>
      <c r="H45" s="163">
        <f t="shared" si="1"/>
        <v>0</v>
      </c>
      <c r="I45" s="239"/>
    </row>
    <row r="46" spans="2:14" ht="24" customHeight="1">
      <c r="B46" s="342"/>
      <c r="C46" s="243" t="s">
        <v>262</v>
      </c>
      <c r="D46" s="240" t="s">
        <v>330</v>
      </c>
      <c r="E46" s="241">
        <v>320</v>
      </c>
      <c r="F46" s="239" t="s">
        <v>187</v>
      </c>
      <c r="G46" s="242"/>
      <c r="H46" s="145">
        <f t="shared" si="1"/>
        <v>0</v>
      </c>
      <c r="I46" s="239"/>
      <c r="N46" s="6"/>
    </row>
    <row r="47" spans="2:14" ht="24" customHeight="1">
      <c r="B47" s="342"/>
      <c r="C47" s="243" t="s">
        <v>262</v>
      </c>
      <c r="D47" s="240" t="s">
        <v>331</v>
      </c>
      <c r="E47" s="241">
        <v>60</v>
      </c>
      <c r="F47" s="239" t="s">
        <v>187</v>
      </c>
      <c r="G47" s="242"/>
      <c r="H47" s="145">
        <f t="shared" si="1"/>
        <v>0</v>
      </c>
      <c r="I47" s="239"/>
      <c r="N47" s="6"/>
    </row>
    <row r="48" spans="2:14" ht="24" customHeight="1">
      <c r="B48" s="342"/>
      <c r="C48" s="243" t="s">
        <v>262</v>
      </c>
      <c r="D48" s="240" t="s">
        <v>332</v>
      </c>
      <c r="E48" s="241">
        <v>160</v>
      </c>
      <c r="F48" s="239" t="s">
        <v>187</v>
      </c>
      <c r="G48" s="242"/>
      <c r="H48" s="145">
        <f t="shared" si="1"/>
        <v>0</v>
      </c>
      <c r="I48" s="239"/>
      <c r="N48" s="6"/>
    </row>
    <row r="49" spans="2:16" ht="24" customHeight="1">
      <c r="B49" s="342"/>
      <c r="C49" s="243" t="s">
        <v>262</v>
      </c>
      <c r="D49" s="240" t="s">
        <v>333</v>
      </c>
      <c r="E49" s="241">
        <v>50</v>
      </c>
      <c r="F49" s="239" t="s">
        <v>187</v>
      </c>
      <c r="G49" s="242"/>
      <c r="H49" s="145">
        <f t="shared" si="1"/>
        <v>0</v>
      </c>
      <c r="I49" s="239"/>
      <c r="N49" s="3"/>
      <c r="O49" s="4"/>
      <c r="P49" s="5"/>
    </row>
    <row r="50" spans="2:16" ht="24" customHeight="1">
      <c r="B50" s="342"/>
      <c r="C50" s="243" t="s">
        <v>262</v>
      </c>
      <c r="D50" s="240" t="s">
        <v>334</v>
      </c>
      <c r="E50" s="241">
        <v>200</v>
      </c>
      <c r="F50" s="239" t="s">
        <v>187</v>
      </c>
      <c r="G50" s="242"/>
      <c r="H50" s="145">
        <f t="shared" si="1"/>
        <v>0</v>
      </c>
      <c r="I50" s="239"/>
      <c r="N50" s="3"/>
      <c r="O50" s="4"/>
      <c r="P50" s="5"/>
    </row>
    <row r="51" spans="2:16" ht="24" customHeight="1">
      <c r="B51" s="342"/>
      <c r="C51" s="243" t="s">
        <v>335</v>
      </c>
      <c r="D51" s="240"/>
      <c r="E51" s="241">
        <v>1</v>
      </c>
      <c r="F51" s="239" t="s">
        <v>298</v>
      </c>
      <c r="G51" s="242"/>
      <c r="H51" s="145">
        <f t="shared" si="1"/>
        <v>0</v>
      </c>
      <c r="I51" s="239"/>
    </row>
    <row r="52" spans="2:16" ht="24" customHeight="1">
      <c r="B52" s="342"/>
      <c r="C52" s="243" t="s">
        <v>336</v>
      </c>
      <c r="D52" s="240" t="s">
        <v>337</v>
      </c>
      <c r="E52" s="248">
        <v>1</v>
      </c>
      <c r="F52" s="239" t="s">
        <v>277</v>
      </c>
      <c r="G52" s="249"/>
      <c r="H52" s="145">
        <f t="shared" si="1"/>
        <v>0</v>
      </c>
      <c r="I52" s="239"/>
    </row>
    <row r="53" spans="2:16" ht="24" customHeight="1">
      <c r="B53" s="342"/>
      <c r="C53" s="243" t="s">
        <v>336</v>
      </c>
      <c r="D53" s="240" t="s">
        <v>338</v>
      </c>
      <c r="E53" s="248">
        <v>13</v>
      </c>
      <c r="F53" s="239" t="s">
        <v>277</v>
      </c>
      <c r="G53" s="249"/>
      <c r="H53" s="145">
        <f t="shared" si="1"/>
        <v>0</v>
      </c>
      <c r="I53" s="239"/>
    </row>
    <row r="54" spans="2:16" ht="24" customHeight="1">
      <c r="B54" s="8"/>
      <c r="C54" s="244" t="s">
        <v>273</v>
      </c>
      <c r="D54" s="175"/>
      <c r="E54" s="241">
        <v>1</v>
      </c>
      <c r="F54" s="251" t="s">
        <v>66</v>
      </c>
      <c r="G54" s="242"/>
      <c r="H54" s="145">
        <f t="shared" si="1"/>
        <v>0</v>
      </c>
      <c r="I54" s="228"/>
    </row>
    <row r="55" spans="2:16" ht="24" customHeight="1">
      <c r="B55" s="9"/>
      <c r="C55" s="243" t="s">
        <v>323</v>
      </c>
      <c r="D55" s="149"/>
      <c r="E55" s="241">
        <v>1</v>
      </c>
      <c r="F55" s="239" t="s">
        <v>66</v>
      </c>
      <c r="G55" s="242"/>
      <c r="H55" s="145">
        <f t="shared" si="1"/>
        <v>0</v>
      </c>
      <c r="I55" s="221"/>
    </row>
    <row r="56" spans="2:16" ht="24" customHeight="1">
      <c r="B56" s="9"/>
      <c r="C56" s="243" t="s">
        <v>279</v>
      </c>
      <c r="D56" s="149"/>
      <c r="E56" s="241">
        <v>1</v>
      </c>
      <c r="F56" s="239" t="s">
        <v>66</v>
      </c>
      <c r="G56" s="242"/>
      <c r="H56" s="145">
        <f t="shared" si="1"/>
        <v>0</v>
      </c>
      <c r="I56" s="221"/>
    </row>
    <row r="57" spans="2:16" ht="24" customHeight="1">
      <c r="B57" s="9"/>
      <c r="C57" s="243" t="s">
        <v>280</v>
      </c>
      <c r="D57" s="149"/>
      <c r="E57" s="241">
        <v>1</v>
      </c>
      <c r="F57" s="239" t="s">
        <v>66</v>
      </c>
      <c r="G57" s="242"/>
      <c r="H57" s="145">
        <f t="shared" si="1"/>
        <v>0</v>
      </c>
      <c r="I57" s="221"/>
    </row>
    <row r="58" spans="2:16" ht="24" customHeight="1">
      <c r="B58" s="9"/>
      <c r="C58" s="158" t="s">
        <v>589</v>
      </c>
      <c r="D58" s="149"/>
      <c r="E58" s="161"/>
      <c r="F58" s="221"/>
      <c r="G58" s="24"/>
      <c r="H58" s="163">
        <f>SUM(H35:H57)</f>
        <v>0</v>
      </c>
      <c r="I58" s="221"/>
    </row>
    <row r="59" spans="2:16" ht="24" customHeight="1">
      <c r="B59" s="9"/>
      <c r="C59" s="158"/>
      <c r="D59" s="149"/>
      <c r="E59" s="161"/>
      <c r="F59" s="221"/>
      <c r="G59" s="24"/>
      <c r="H59" s="163"/>
      <c r="I59" s="221"/>
    </row>
    <row r="60" spans="2:16" ht="24" customHeight="1">
      <c r="B60" s="10"/>
      <c r="C60" s="158"/>
      <c r="D60" s="149"/>
      <c r="E60" s="161"/>
      <c r="F60" s="221"/>
      <c r="G60" s="24"/>
      <c r="H60" s="163"/>
      <c r="I60" s="221"/>
    </row>
    <row r="61" spans="2:16" ht="24" customHeight="1">
      <c r="B61" s="10"/>
      <c r="C61" s="233"/>
      <c r="D61" s="149"/>
      <c r="E61" s="161"/>
      <c r="F61" s="221"/>
      <c r="G61" s="24"/>
      <c r="H61" s="163"/>
      <c r="I61" s="221"/>
    </row>
    <row r="62" spans="2:16" ht="24" customHeight="1">
      <c r="B62" s="11"/>
      <c r="C62" s="229"/>
      <c r="D62" s="155"/>
      <c r="E62" s="155"/>
      <c r="F62" s="223"/>
      <c r="G62" s="156"/>
      <c r="H62" s="136"/>
      <c r="I62" s="223"/>
    </row>
    <row r="63" spans="2:16" ht="24" customHeight="1">
      <c r="B63" s="146" t="str">
        <f>B32</f>
        <v>（細目別内訳）</v>
      </c>
      <c r="C63" s="146"/>
      <c r="D63" s="562"/>
      <c r="E63" s="562"/>
      <c r="F63" s="562"/>
      <c r="G63" s="562"/>
      <c r="H63" s="562"/>
      <c r="I63" s="562"/>
    </row>
    <row r="64" spans="2:16" s="18" customFormat="1" ht="24" customHeight="1">
      <c r="B64" s="564" t="s">
        <v>0</v>
      </c>
      <c r="C64" s="572"/>
      <c r="D64" s="147" t="s">
        <v>1</v>
      </c>
      <c r="E64" s="147" t="s">
        <v>2</v>
      </c>
      <c r="F64" s="147" t="s">
        <v>39</v>
      </c>
      <c r="G64" s="17" t="s">
        <v>40</v>
      </c>
      <c r="H64" s="147" t="s">
        <v>3</v>
      </c>
      <c r="I64" s="17" t="s">
        <v>4</v>
      </c>
    </row>
    <row r="65" spans="2:14" ht="24" customHeight="1">
      <c r="B65" s="344" t="s">
        <v>339</v>
      </c>
      <c r="C65" s="244" t="s">
        <v>345</v>
      </c>
      <c r="D65" s="148"/>
      <c r="E65" s="165"/>
      <c r="F65" s="225"/>
      <c r="G65" s="166"/>
      <c r="H65" s="165"/>
      <c r="I65" s="225"/>
      <c r="J65" s="256"/>
    </row>
    <row r="66" spans="2:14" ht="24" customHeight="1">
      <c r="B66" s="9"/>
      <c r="C66" s="243" t="s">
        <v>340</v>
      </c>
      <c r="D66" s="240" t="s">
        <v>341</v>
      </c>
      <c r="E66" s="241">
        <v>20</v>
      </c>
      <c r="F66" s="239" t="s">
        <v>276</v>
      </c>
      <c r="G66" s="340"/>
      <c r="H66" s="145">
        <f>E66*G66</f>
        <v>0</v>
      </c>
      <c r="I66" s="222"/>
      <c r="J66" s="256"/>
      <c r="N66" s="6"/>
    </row>
    <row r="67" spans="2:14" ht="24" customHeight="1">
      <c r="B67" s="9"/>
      <c r="C67" s="345" t="s">
        <v>340</v>
      </c>
      <c r="D67" s="240" t="s">
        <v>342</v>
      </c>
      <c r="E67" s="241">
        <v>1</v>
      </c>
      <c r="F67" s="239" t="s">
        <v>276</v>
      </c>
      <c r="G67" s="340"/>
      <c r="H67" s="145">
        <f>E67*G67</f>
        <v>0</v>
      </c>
      <c r="I67" s="222"/>
      <c r="J67" s="256"/>
      <c r="N67" s="6"/>
    </row>
    <row r="68" spans="2:14" ht="24" customHeight="1">
      <c r="B68" s="9"/>
      <c r="C68" s="243" t="s">
        <v>343</v>
      </c>
      <c r="D68" s="240"/>
      <c r="E68" s="241">
        <v>1</v>
      </c>
      <c r="F68" s="239" t="s">
        <v>66</v>
      </c>
      <c r="G68" s="340"/>
      <c r="H68" s="145">
        <f>E68*G68</f>
        <v>0</v>
      </c>
      <c r="I68" s="222"/>
      <c r="J68" s="256"/>
      <c r="N68" s="6"/>
    </row>
    <row r="69" spans="2:14" ht="24" customHeight="1">
      <c r="B69" s="9"/>
      <c r="C69" s="243" t="s">
        <v>344</v>
      </c>
      <c r="D69" s="240"/>
      <c r="E69" s="241">
        <v>1</v>
      </c>
      <c r="F69" s="239" t="s">
        <v>66</v>
      </c>
      <c r="G69" s="340"/>
      <c r="H69" s="145">
        <f>E69*G69</f>
        <v>0</v>
      </c>
      <c r="I69" s="222"/>
      <c r="J69" s="256"/>
      <c r="N69" s="6"/>
    </row>
    <row r="70" spans="2:14" ht="24" customHeight="1">
      <c r="B70" s="9"/>
      <c r="C70" s="243" t="s">
        <v>279</v>
      </c>
      <c r="D70" s="240"/>
      <c r="E70" s="241">
        <v>1</v>
      </c>
      <c r="F70" s="239" t="s">
        <v>66</v>
      </c>
      <c r="G70" s="340"/>
      <c r="H70" s="145">
        <f>E70*G70</f>
        <v>0</v>
      </c>
      <c r="I70" s="222"/>
      <c r="J70" s="256"/>
      <c r="N70" s="6"/>
    </row>
    <row r="71" spans="2:14" ht="24" customHeight="1">
      <c r="B71" s="10"/>
      <c r="C71" s="243" t="s">
        <v>280</v>
      </c>
      <c r="D71" s="240"/>
      <c r="E71" s="241">
        <v>1</v>
      </c>
      <c r="F71" s="239" t="s">
        <v>66</v>
      </c>
      <c r="G71" s="340"/>
      <c r="H71" s="145">
        <f>G71*E71</f>
        <v>0</v>
      </c>
      <c r="I71" s="222"/>
      <c r="J71" s="256"/>
      <c r="N71" s="6"/>
    </row>
    <row r="72" spans="2:14" ht="24" customHeight="1">
      <c r="B72" s="9"/>
      <c r="C72" s="140" t="s">
        <v>590</v>
      </c>
      <c r="D72" s="143"/>
      <c r="E72" s="138"/>
      <c r="F72" s="222"/>
      <c r="G72" s="12"/>
      <c r="H72" s="145">
        <f>SUM(H66:H71)</f>
        <v>0</v>
      </c>
      <c r="I72" s="222"/>
      <c r="J72" s="256"/>
      <c r="N72" s="6"/>
    </row>
    <row r="73" spans="2:14" ht="24" customHeight="1">
      <c r="B73" s="10"/>
      <c r="C73" s="140"/>
      <c r="D73" s="171"/>
      <c r="E73" s="138"/>
      <c r="F73" s="222"/>
      <c r="G73" s="12"/>
      <c r="H73" s="145"/>
      <c r="I73" s="222"/>
      <c r="J73" s="256"/>
      <c r="N73" s="6"/>
    </row>
    <row r="74" spans="2:14" ht="24" customHeight="1">
      <c r="B74" s="9"/>
      <c r="C74" s="140"/>
      <c r="D74" s="143"/>
      <c r="E74" s="138"/>
      <c r="F74" s="222"/>
      <c r="G74" s="12"/>
      <c r="H74" s="145"/>
      <c r="I74" s="222"/>
      <c r="J74" s="256"/>
      <c r="N74" s="6"/>
    </row>
    <row r="75" spans="2:14" ht="24" customHeight="1">
      <c r="B75" s="10"/>
      <c r="C75" s="140"/>
      <c r="D75" s="148"/>
      <c r="E75" s="138"/>
      <c r="F75" s="222"/>
      <c r="G75" s="12"/>
      <c r="H75" s="145"/>
      <c r="I75" s="222"/>
      <c r="J75" s="256"/>
    </row>
    <row r="76" spans="2:14" ht="24" customHeight="1">
      <c r="B76" s="9"/>
      <c r="C76" s="140"/>
      <c r="D76" s="143"/>
      <c r="E76" s="138"/>
      <c r="F76" s="222"/>
      <c r="G76" s="12"/>
      <c r="H76" s="145"/>
      <c r="I76" s="222"/>
      <c r="J76" s="256"/>
      <c r="N76" s="6"/>
    </row>
    <row r="77" spans="2:14" ht="24" customHeight="1">
      <c r="B77" s="10"/>
      <c r="C77" s="140"/>
      <c r="D77" s="148"/>
      <c r="E77" s="138"/>
      <c r="F77" s="222"/>
      <c r="G77" s="12"/>
      <c r="H77" s="145"/>
      <c r="I77" s="222"/>
      <c r="J77" s="256"/>
    </row>
    <row r="78" spans="2:14" ht="24" customHeight="1">
      <c r="B78" s="9"/>
      <c r="C78" s="140"/>
      <c r="D78" s="143"/>
      <c r="E78" s="138"/>
      <c r="F78" s="222"/>
      <c r="G78" s="12"/>
      <c r="H78" s="145"/>
      <c r="I78" s="221"/>
      <c r="J78" s="256"/>
      <c r="N78" s="6"/>
    </row>
    <row r="79" spans="2:14" ht="24" customHeight="1">
      <c r="B79" s="10"/>
      <c r="C79" s="158"/>
      <c r="D79" s="149"/>
      <c r="E79" s="161"/>
      <c r="F79" s="221"/>
      <c r="G79" s="24"/>
      <c r="H79" s="154"/>
      <c r="I79" s="221"/>
      <c r="J79" s="256"/>
    </row>
    <row r="80" spans="2:14" ht="24" customHeight="1">
      <c r="B80" s="9"/>
      <c r="C80" s="140"/>
      <c r="D80" s="143"/>
      <c r="E80" s="138"/>
      <c r="F80" s="222"/>
      <c r="G80" s="12"/>
      <c r="H80" s="145"/>
      <c r="I80" s="221"/>
      <c r="J80" s="256"/>
      <c r="N80" s="6"/>
    </row>
    <row r="81" spans="2:16" ht="24" customHeight="1">
      <c r="B81" s="9"/>
      <c r="C81" s="140"/>
      <c r="D81" s="171"/>
      <c r="E81" s="138"/>
      <c r="F81" s="222"/>
      <c r="G81" s="12"/>
      <c r="H81" s="145"/>
      <c r="I81" s="221"/>
      <c r="J81" s="256"/>
      <c r="N81" s="6"/>
    </row>
    <row r="82" spans="2:16" ht="24" customHeight="1">
      <c r="B82" s="9"/>
      <c r="C82" s="140"/>
      <c r="D82" s="143"/>
      <c r="E82" s="138"/>
      <c r="F82" s="222"/>
      <c r="G82" s="12"/>
      <c r="H82" s="145"/>
      <c r="I82" s="221"/>
      <c r="J82" s="256"/>
      <c r="N82" s="6"/>
    </row>
    <row r="83" spans="2:16" ht="24" customHeight="1">
      <c r="B83" s="9"/>
      <c r="C83" s="140"/>
      <c r="D83" s="171"/>
      <c r="E83" s="138"/>
      <c r="F83" s="222"/>
      <c r="G83" s="12"/>
      <c r="H83" s="145"/>
      <c r="I83" s="221"/>
      <c r="J83" s="256"/>
      <c r="N83" s="6"/>
    </row>
    <row r="84" spans="2:16" ht="24" customHeight="1">
      <c r="B84" s="9"/>
      <c r="C84" s="140"/>
      <c r="D84" s="173"/>
      <c r="E84" s="138"/>
      <c r="F84" s="222"/>
      <c r="G84" s="12"/>
      <c r="H84" s="145"/>
      <c r="I84" s="221"/>
      <c r="J84" s="256"/>
      <c r="N84" s="6"/>
    </row>
    <row r="85" spans="2:16" ht="24" customHeight="1">
      <c r="B85" s="9"/>
      <c r="C85" s="140"/>
      <c r="D85" s="143"/>
      <c r="E85" s="138"/>
      <c r="F85" s="222"/>
      <c r="G85" s="12"/>
      <c r="H85" s="145"/>
      <c r="I85" s="221"/>
      <c r="J85" s="256"/>
      <c r="N85" s="6"/>
    </row>
    <row r="86" spans="2:16" ht="24" customHeight="1">
      <c r="B86" s="9"/>
      <c r="C86" s="172"/>
      <c r="D86" s="161"/>
      <c r="E86" s="161"/>
      <c r="F86" s="221"/>
      <c r="G86" s="162"/>
      <c r="H86" s="163"/>
      <c r="I86" s="221"/>
      <c r="J86" s="256"/>
      <c r="N86" s="6"/>
    </row>
    <row r="87" spans="2:16" ht="24" customHeight="1">
      <c r="B87" s="9"/>
      <c r="C87" s="158"/>
      <c r="D87" s="167"/>
      <c r="E87" s="161"/>
      <c r="F87" s="221"/>
      <c r="G87" s="24"/>
      <c r="H87" s="163"/>
      <c r="I87" s="221"/>
      <c r="J87" s="256"/>
      <c r="N87" s="3"/>
      <c r="O87" s="4"/>
      <c r="P87" s="5"/>
    </row>
    <row r="88" spans="2:16" ht="24" customHeight="1">
      <c r="B88" s="9"/>
      <c r="C88" s="158"/>
      <c r="D88" s="149"/>
      <c r="E88" s="161"/>
      <c r="F88" s="221"/>
      <c r="G88" s="24"/>
      <c r="H88" s="163"/>
      <c r="I88" s="221"/>
      <c r="J88" s="256"/>
    </row>
    <row r="89" spans="2:16" ht="24" customHeight="1">
      <c r="B89" s="9"/>
      <c r="C89" s="158"/>
      <c r="D89" s="149"/>
      <c r="E89" s="161"/>
      <c r="F89" s="221"/>
      <c r="G89" s="24"/>
      <c r="H89" s="163"/>
      <c r="I89" s="221"/>
      <c r="J89" s="256"/>
    </row>
    <row r="90" spans="2:16" ht="24" customHeight="1">
      <c r="B90" s="9"/>
      <c r="C90" s="158"/>
      <c r="D90" s="149"/>
      <c r="E90" s="161"/>
      <c r="F90" s="221"/>
      <c r="G90" s="24"/>
      <c r="H90" s="163"/>
      <c r="I90" s="221"/>
      <c r="J90" s="256"/>
    </row>
    <row r="91" spans="2:16" ht="24" customHeight="1">
      <c r="B91" s="9"/>
      <c r="C91" s="158"/>
      <c r="D91" s="149"/>
      <c r="E91" s="161"/>
      <c r="F91" s="221"/>
      <c r="G91" s="24"/>
      <c r="H91" s="163"/>
      <c r="I91" s="221"/>
      <c r="J91" s="256"/>
    </row>
    <row r="92" spans="2:16" ht="24" customHeight="1">
      <c r="B92" s="10"/>
      <c r="C92" s="233"/>
      <c r="D92" s="149"/>
      <c r="E92" s="161"/>
      <c r="F92" s="221"/>
      <c r="G92" s="24"/>
      <c r="H92" s="163"/>
      <c r="I92" s="221"/>
      <c r="J92" s="256"/>
    </row>
    <row r="93" spans="2:16" ht="24" customHeight="1">
      <c r="B93" s="11"/>
      <c r="C93" s="229" t="s">
        <v>31</v>
      </c>
      <c r="D93" s="155"/>
      <c r="E93" s="155"/>
      <c r="F93" s="223"/>
      <c r="G93" s="156"/>
      <c r="H93" s="136">
        <f>SUM(H26+H58+H72)</f>
        <v>0</v>
      </c>
      <c r="I93" s="223"/>
      <c r="J93" s="256"/>
    </row>
    <row r="94" spans="2:16">
      <c r="B94" s="256"/>
      <c r="C94" s="256"/>
      <c r="D94" s="256"/>
      <c r="E94" s="256"/>
      <c r="F94" s="256"/>
      <c r="G94" s="256"/>
      <c r="H94" s="256"/>
      <c r="I94" s="256"/>
      <c r="J94" s="256"/>
    </row>
    <row r="95" spans="2:16">
      <c r="B95" s="256"/>
      <c r="C95" s="256"/>
      <c r="D95" s="256"/>
      <c r="E95" s="256"/>
      <c r="F95" s="256"/>
      <c r="G95" s="256"/>
      <c r="H95" s="256"/>
      <c r="I95" s="256"/>
      <c r="J95" s="256"/>
    </row>
    <row r="96" spans="2:16">
      <c r="B96" s="256"/>
      <c r="C96" s="256"/>
      <c r="D96" s="256"/>
      <c r="E96" s="256"/>
      <c r="F96" s="256"/>
      <c r="G96" s="256"/>
      <c r="H96" s="256"/>
      <c r="I96" s="256"/>
      <c r="J96" s="256"/>
    </row>
    <row r="97" spans="2:10">
      <c r="B97" s="256"/>
      <c r="C97" s="256"/>
      <c r="D97" s="256"/>
      <c r="E97" s="256"/>
      <c r="F97" s="256"/>
      <c r="G97" s="256"/>
      <c r="H97" s="256"/>
      <c r="I97" s="256"/>
      <c r="J97" s="256"/>
    </row>
    <row r="98" spans="2:10">
      <c r="B98" s="256"/>
      <c r="C98" s="256"/>
      <c r="D98" s="256"/>
      <c r="E98" s="256"/>
      <c r="F98" s="256"/>
      <c r="G98" s="256"/>
      <c r="H98" s="256"/>
      <c r="I98" s="256"/>
      <c r="J98" s="256"/>
    </row>
    <row r="99" spans="2:10">
      <c r="B99" s="256"/>
      <c r="C99" s="256"/>
      <c r="D99" s="256"/>
      <c r="E99" s="256"/>
      <c r="F99" s="256"/>
      <c r="G99" s="256"/>
      <c r="H99" s="256"/>
      <c r="I99" s="256"/>
      <c r="J99" s="256"/>
    </row>
    <row r="100" spans="2:10">
      <c r="B100" s="256"/>
      <c r="C100" s="256"/>
      <c r="D100" s="256"/>
      <c r="E100" s="256"/>
      <c r="F100" s="256"/>
      <c r="G100" s="256"/>
      <c r="H100" s="256"/>
      <c r="I100" s="256"/>
      <c r="J100" s="256"/>
    </row>
    <row r="101" spans="2:10">
      <c r="B101" s="256"/>
      <c r="C101" s="256"/>
      <c r="D101" s="256"/>
      <c r="E101" s="256"/>
      <c r="F101" s="256"/>
      <c r="G101" s="256"/>
      <c r="H101" s="256"/>
      <c r="I101" s="256"/>
      <c r="J101" s="256"/>
    </row>
    <row r="102" spans="2:10">
      <c r="B102" s="256"/>
      <c r="C102" s="256"/>
      <c r="D102" s="256"/>
      <c r="E102" s="256"/>
      <c r="F102" s="256"/>
      <c r="G102" s="256"/>
      <c r="H102" s="256"/>
      <c r="I102" s="256"/>
      <c r="J102" s="256"/>
    </row>
    <row r="103" spans="2:10">
      <c r="B103" s="256"/>
      <c r="C103" s="256"/>
      <c r="D103" s="256"/>
      <c r="E103" s="256"/>
      <c r="F103" s="256"/>
      <c r="G103" s="256"/>
      <c r="H103" s="256"/>
      <c r="I103" s="256"/>
      <c r="J103" s="256"/>
    </row>
    <row r="104" spans="2:10">
      <c r="B104" s="256"/>
      <c r="C104" s="256"/>
      <c r="D104" s="256"/>
      <c r="E104" s="256"/>
      <c r="F104" s="256"/>
      <c r="G104" s="256"/>
      <c r="H104" s="256"/>
      <c r="I104" s="256"/>
      <c r="J104" s="256"/>
    </row>
    <row r="105" spans="2:10">
      <c r="B105" s="256"/>
      <c r="C105" s="256"/>
      <c r="D105" s="256"/>
      <c r="E105" s="256"/>
      <c r="F105" s="256"/>
      <c r="G105" s="256"/>
      <c r="H105" s="256"/>
      <c r="I105" s="256"/>
      <c r="J105" s="256"/>
    </row>
    <row r="106" spans="2:10">
      <c r="B106" s="256"/>
      <c r="C106" s="256"/>
      <c r="D106" s="256"/>
      <c r="E106" s="256"/>
      <c r="F106" s="256"/>
      <c r="G106" s="256"/>
      <c r="H106" s="256"/>
      <c r="I106" s="256"/>
      <c r="J106" s="256"/>
    </row>
    <row r="107" spans="2:10">
      <c r="B107" s="256"/>
      <c r="C107" s="256"/>
      <c r="D107" s="256"/>
      <c r="E107" s="256"/>
      <c r="F107" s="256"/>
      <c r="G107" s="256"/>
      <c r="H107" s="256"/>
      <c r="I107" s="256"/>
      <c r="J107" s="256"/>
    </row>
    <row r="108" spans="2:10">
      <c r="B108" s="256"/>
      <c r="C108" s="256"/>
      <c r="D108" s="256"/>
      <c r="E108" s="256"/>
      <c r="F108" s="256"/>
      <c r="G108" s="256"/>
      <c r="H108" s="256"/>
      <c r="I108" s="256"/>
      <c r="J108" s="256"/>
    </row>
    <row r="109" spans="2:10">
      <c r="B109" s="256"/>
      <c r="C109" s="256"/>
      <c r="D109" s="256"/>
      <c r="E109" s="256"/>
      <c r="F109" s="256"/>
      <c r="G109" s="256"/>
      <c r="H109" s="256"/>
      <c r="I109" s="256"/>
      <c r="J109" s="256"/>
    </row>
    <row r="110" spans="2:10">
      <c r="B110" s="256"/>
      <c r="C110" s="256"/>
      <c r="D110" s="256"/>
      <c r="E110" s="256"/>
      <c r="F110" s="256"/>
      <c r="G110" s="256"/>
      <c r="H110" s="256"/>
      <c r="I110" s="256"/>
      <c r="J110" s="256"/>
    </row>
    <row r="111" spans="2:10">
      <c r="B111" s="256"/>
      <c r="C111" s="256"/>
      <c r="D111" s="256"/>
      <c r="E111" s="256"/>
      <c r="F111" s="256"/>
      <c r="G111" s="256"/>
      <c r="H111" s="256"/>
      <c r="I111" s="256"/>
      <c r="J111" s="256"/>
    </row>
    <row r="112" spans="2:10">
      <c r="B112" s="256"/>
      <c r="C112" s="256"/>
      <c r="D112" s="256"/>
      <c r="E112" s="256"/>
      <c r="F112" s="256"/>
      <c r="G112" s="256"/>
      <c r="H112" s="256"/>
      <c r="I112" s="256"/>
      <c r="J112" s="256"/>
    </row>
    <row r="113" spans="2:10">
      <c r="B113" s="256"/>
      <c r="C113" s="256"/>
      <c r="D113" s="256"/>
      <c r="E113" s="256"/>
      <c r="F113" s="256"/>
      <c r="G113" s="256"/>
      <c r="H113" s="256"/>
      <c r="I113" s="256"/>
      <c r="J113" s="256"/>
    </row>
    <row r="114" spans="2:10">
      <c r="B114" s="256"/>
      <c r="C114" s="256"/>
      <c r="D114" s="256"/>
      <c r="E114" s="256"/>
      <c r="F114" s="256"/>
      <c r="G114" s="256"/>
      <c r="H114" s="256"/>
      <c r="I114" s="256"/>
      <c r="J114" s="256"/>
    </row>
    <row r="115" spans="2:10">
      <c r="B115" s="256"/>
      <c r="C115" s="256"/>
      <c r="D115" s="256"/>
      <c r="E115" s="256"/>
      <c r="F115" s="256"/>
      <c r="G115" s="256"/>
      <c r="H115" s="256"/>
      <c r="I115" s="256"/>
      <c r="J115" s="256"/>
    </row>
    <row r="116" spans="2:10">
      <c r="B116" s="256"/>
      <c r="C116" s="256"/>
      <c r="D116" s="256"/>
      <c r="E116" s="256"/>
      <c r="F116" s="256"/>
      <c r="G116" s="256"/>
      <c r="H116" s="256"/>
      <c r="I116" s="256"/>
      <c r="J116" s="256"/>
    </row>
    <row r="117" spans="2:10">
      <c r="B117" s="256"/>
      <c r="C117" s="256"/>
      <c r="D117" s="256"/>
      <c r="E117" s="256"/>
      <c r="F117" s="256"/>
      <c r="G117" s="256"/>
      <c r="H117" s="256"/>
      <c r="I117" s="256"/>
      <c r="J117" s="256"/>
    </row>
  </sheetData>
  <mergeCells count="7">
    <mergeCell ref="B33:C33"/>
    <mergeCell ref="D63:I63"/>
    <mergeCell ref="B64:C64"/>
    <mergeCell ref="B1:C1"/>
    <mergeCell ref="D1:I1"/>
    <mergeCell ref="B2:C2"/>
    <mergeCell ref="D32:I32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  <rowBreaks count="2" manualBreakCount="2">
    <brk id="31" max="16383" man="1"/>
    <brk id="6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17EAB-A77C-4311-9055-113B7B858E0E}">
  <dimension ref="B1:P93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10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10" s="18" customFormat="1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</row>
    <row r="3" spans="2:10" ht="24" customHeight="1">
      <c r="B3" s="333" t="str">
        <f>全体!B140</f>
        <v>⑤</v>
      </c>
      <c r="C3" s="141" t="str">
        <f>全体!C140</f>
        <v>電気設備工事</v>
      </c>
      <c r="D3" s="149" t="str">
        <f>全体!H140</f>
        <v>出荷台①-7</v>
      </c>
      <c r="E3" s="152"/>
      <c r="F3" s="224"/>
      <c r="G3" s="153"/>
      <c r="H3" s="152"/>
      <c r="I3" s="224"/>
    </row>
    <row r="4" spans="2:10" ht="24" customHeight="1">
      <c r="B4" s="344" t="s">
        <v>346</v>
      </c>
      <c r="C4" s="243" t="s">
        <v>303</v>
      </c>
      <c r="D4" s="240"/>
      <c r="E4" s="191"/>
      <c r="F4" s="226"/>
      <c r="G4" s="192"/>
      <c r="H4" s="191"/>
      <c r="I4" s="226"/>
      <c r="J4" s="106"/>
    </row>
    <row r="5" spans="2:10" ht="24" customHeight="1">
      <c r="B5" s="342"/>
      <c r="C5" s="243" t="s">
        <v>264</v>
      </c>
      <c r="D5" s="240" t="s">
        <v>309</v>
      </c>
      <c r="E5" s="241">
        <v>1</v>
      </c>
      <c r="F5" s="239" t="s">
        <v>324</v>
      </c>
      <c r="G5" s="242"/>
      <c r="H5" s="145">
        <f t="shared" ref="H5:H10" si="0">E5*G5</f>
        <v>0</v>
      </c>
      <c r="I5" s="239"/>
      <c r="J5" s="106"/>
    </row>
    <row r="6" spans="2:10" ht="24" customHeight="1">
      <c r="B6" s="342"/>
      <c r="C6" s="243" t="s">
        <v>264</v>
      </c>
      <c r="D6" s="240" t="s">
        <v>310</v>
      </c>
      <c r="E6" s="241">
        <v>1</v>
      </c>
      <c r="F6" s="239" t="s">
        <v>324</v>
      </c>
      <c r="G6" s="242"/>
      <c r="H6" s="145">
        <f t="shared" si="0"/>
        <v>0</v>
      </c>
      <c r="I6" s="239"/>
      <c r="J6" s="106"/>
    </row>
    <row r="7" spans="2:10" ht="24" customHeight="1">
      <c r="B7" s="342"/>
      <c r="C7" s="243" t="s">
        <v>264</v>
      </c>
      <c r="D7" s="240" t="s">
        <v>350</v>
      </c>
      <c r="E7" s="241">
        <v>4</v>
      </c>
      <c r="F7" s="239" t="s">
        <v>165</v>
      </c>
      <c r="G7" s="242"/>
      <c r="H7" s="145">
        <f t="shared" si="0"/>
        <v>0</v>
      </c>
      <c r="I7" s="239"/>
      <c r="J7" s="106"/>
    </row>
    <row r="8" spans="2:10" ht="24" customHeight="1">
      <c r="B8" s="342"/>
      <c r="C8" s="243" t="s">
        <v>264</v>
      </c>
      <c r="D8" s="240" t="s">
        <v>351</v>
      </c>
      <c r="E8" s="241">
        <v>4</v>
      </c>
      <c r="F8" s="239" t="s">
        <v>165</v>
      </c>
      <c r="G8" s="242"/>
      <c r="H8" s="145">
        <f t="shared" si="0"/>
        <v>0</v>
      </c>
      <c r="I8" s="239"/>
      <c r="J8" s="106"/>
    </row>
    <row r="9" spans="2:10" ht="24" customHeight="1">
      <c r="B9" s="342"/>
      <c r="C9" s="243" t="s">
        <v>313</v>
      </c>
      <c r="D9" s="240"/>
      <c r="E9" s="241">
        <v>11</v>
      </c>
      <c r="F9" s="239" t="s">
        <v>277</v>
      </c>
      <c r="G9" s="242"/>
      <c r="H9" s="145">
        <f t="shared" si="0"/>
        <v>0</v>
      </c>
      <c r="I9" s="239"/>
      <c r="J9" s="106"/>
    </row>
    <row r="10" spans="2:10" ht="24" customHeight="1">
      <c r="B10" s="342"/>
      <c r="C10" s="243" t="s">
        <v>269</v>
      </c>
      <c r="D10" s="240"/>
      <c r="E10" s="241">
        <v>1</v>
      </c>
      <c r="F10" s="239" t="s">
        <v>66</v>
      </c>
      <c r="G10" s="242"/>
      <c r="H10" s="188">
        <f t="shared" si="0"/>
        <v>0</v>
      </c>
      <c r="I10" s="239"/>
      <c r="J10" s="106"/>
    </row>
    <row r="11" spans="2:10" ht="24" customHeight="1">
      <c r="B11" s="342"/>
      <c r="C11" s="243" t="s">
        <v>288</v>
      </c>
      <c r="D11" s="240"/>
      <c r="E11" s="241">
        <v>1</v>
      </c>
      <c r="F11" s="239" t="s">
        <v>66</v>
      </c>
      <c r="G11" s="242"/>
      <c r="H11" s="145">
        <f t="shared" ref="H11:H21" si="1">E11*G11</f>
        <v>0</v>
      </c>
      <c r="I11" s="239"/>
      <c r="J11" s="106"/>
    </row>
    <row r="12" spans="2:10" ht="24" customHeight="1">
      <c r="B12" s="342"/>
      <c r="C12" s="243" t="s">
        <v>262</v>
      </c>
      <c r="D12" s="240" t="s">
        <v>314</v>
      </c>
      <c r="E12" s="241">
        <v>65</v>
      </c>
      <c r="F12" s="239" t="s">
        <v>187</v>
      </c>
      <c r="G12" s="242"/>
      <c r="H12" s="145">
        <f t="shared" si="1"/>
        <v>0</v>
      </c>
      <c r="I12" s="239"/>
      <c r="J12" s="106"/>
    </row>
    <row r="13" spans="2:10" ht="24" customHeight="1">
      <c r="B13" s="342"/>
      <c r="C13" s="243" t="s">
        <v>262</v>
      </c>
      <c r="D13" s="240" t="s">
        <v>315</v>
      </c>
      <c r="E13" s="241">
        <v>60</v>
      </c>
      <c r="F13" s="239" t="s">
        <v>187</v>
      </c>
      <c r="G13" s="242"/>
      <c r="H13" s="145">
        <f t="shared" si="1"/>
        <v>0</v>
      </c>
      <c r="I13" s="239"/>
      <c r="J13" s="106"/>
    </row>
    <row r="14" spans="2:10" ht="24" customHeight="1">
      <c r="B14" s="342"/>
      <c r="C14" s="243" t="s">
        <v>262</v>
      </c>
      <c r="D14" s="240" t="s">
        <v>316</v>
      </c>
      <c r="E14" s="241">
        <v>30</v>
      </c>
      <c r="F14" s="239" t="s">
        <v>187</v>
      </c>
      <c r="G14" s="242"/>
      <c r="H14" s="145">
        <f t="shared" si="1"/>
        <v>0</v>
      </c>
      <c r="I14" s="239"/>
      <c r="J14" s="106"/>
    </row>
    <row r="15" spans="2:10" ht="24" customHeight="1">
      <c r="B15" s="342"/>
      <c r="C15" s="243" t="s">
        <v>317</v>
      </c>
      <c r="D15" s="240" t="s">
        <v>319</v>
      </c>
      <c r="E15" s="241">
        <v>3</v>
      </c>
      <c r="F15" s="239" t="s">
        <v>277</v>
      </c>
      <c r="G15" s="242"/>
      <c r="H15" s="145">
        <f t="shared" si="1"/>
        <v>0</v>
      </c>
      <c r="I15" s="239"/>
      <c r="J15" s="106"/>
    </row>
    <row r="16" spans="2:10" ht="24" customHeight="1">
      <c r="B16" s="342"/>
      <c r="C16" s="243" t="s">
        <v>317</v>
      </c>
      <c r="D16" s="240" t="s">
        <v>321</v>
      </c>
      <c r="E16" s="241">
        <v>6</v>
      </c>
      <c r="F16" s="239" t="s">
        <v>277</v>
      </c>
      <c r="G16" s="242"/>
      <c r="H16" s="145">
        <f t="shared" si="1"/>
        <v>0</v>
      </c>
      <c r="I16" s="239"/>
      <c r="J16" s="106"/>
    </row>
    <row r="17" spans="2:10" ht="24" customHeight="1">
      <c r="B17" s="342"/>
      <c r="C17" s="243" t="s">
        <v>317</v>
      </c>
      <c r="D17" s="240" t="s">
        <v>322</v>
      </c>
      <c r="E17" s="241">
        <v>2</v>
      </c>
      <c r="F17" s="239" t="s">
        <v>277</v>
      </c>
      <c r="G17" s="242"/>
      <c r="H17" s="145">
        <f t="shared" si="1"/>
        <v>0</v>
      </c>
      <c r="I17" s="239"/>
      <c r="J17" s="106"/>
    </row>
    <row r="18" spans="2:10" ht="24" customHeight="1">
      <c r="B18" s="342"/>
      <c r="C18" s="243" t="s">
        <v>273</v>
      </c>
      <c r="D18" s="240"/>
      <c r="E18" s="248">
        <v>1</v>
      </c>
      <c r="F18" s="239" t="s">
        <v>66</v>
      </c>
      <c r="G18" s="249"/>
      <c r="H18" s="145">
        <f t="shared" si="1"/>
        <v>0</v>
      </c>
      <c r="I18" s="239"/>
      <c r="J18" s="106"/>
    </row>
    <row r="19" spans="2:10" ht="24" customHeight="1">
      <c r="B19" s="342"/>
      <c r="C19" s="243" t="s">
        <v>323</v>
      </c>
      <c r="D19" s="240"/>
      <c r="E19" s="248">
        <v>1</v>
      </c>
      <c r="F19" s="239" t="s">
        <v>66</v>
      </c>
      <c r="G19" s="249"/>
      <c r="H19" s="145">
        <f t="shared" si="1"/>
        <v>0</v>
      </c>
      <c r="I19" s="239"/>
      <c r="J19" s="106"/>
    </row>
    <row r="20" spans="2:10" ht="24" customHeight="1">
      <c r="B20" s="342"/>
      <c r="C20" s="244" t="s">
        <v>279</v>
      </c>
      <c r="D20" s="245"/>
      <c r="E20" s="241">
        <v>1</v>
      </c>
      <c r="F20" s="251" t="s">
        <v>66</v>
      </c>
      <c r="G20" s="242"/>
      <c r="H20" s="163">
        <f t="shared" si="1"/>
        <v>0</v>
      </c>
      <c r="I20" s="239"/>
    </row>
    <row r="21" spans="2:10" ht="24" customHeight="1">
      <c r="B21" s="342"/>
      <c r="C21" s="243" t="s">
        <v>280</v>
      </c>
      <c r="D21" s="240"/>
      <c r="E21" s="241">
        <v>1</v>
      </c>
      <c r="F21" s="239" t="s">
        <v>66</v>
      </c>
      <c r="G21" s="242"/>
      <c r="H21" s="163">
        <f t="shared" si="1"/>
        <v>0</v>
      </c>
      <c r="I21" s="239"/>
    </row>
    <row r="22" spans="2:10" ht="24" customHeight="1">
      <c r="B22" s="9"/>
      <c r="C22" s="243" t="s">
        <v>591</v>
      </c>
      <c r="D22" s="254"/>
      <c r="E22" s="248"/>
      <c r="F22" s="351"/>
      <c r="G22" s="249"/>
      <c r="H22" s="163">
        <f>SUM(H5:H21)</f>
        <v>0</v>
      </c>
      <c r="I22" s="239"/>
    </row>
    <row r="23" spans="2:10" ht="24" customHeight="1">
      <c r="B23" s="9"/>
      <c r="C23" s="246"/>
      <c r="D23" s="254"/>
      <c r="E23" s="248"/>
      <c r="F23" s="239"/>
      <c r="G23" s="249"/>
      <c r="H23" s="163"/>
      <c r="I23" s="239"/>
    </row>
    <row r="24" spans="2:10" ht="24" customHeight="1">
      <c r="B24" s="9"/>
      <c r="C24" s="336"/>
      <c r="D24" s="175"/>
      <c r="E24" s="335"/>
      <c r="F24" s="228"/>
      <c r="G24" s="242"/>
      <c r="H24" s="163"/>
      <c r="I24" s="228"/>
    </row>
    <row r="25" spans="2:10" ht="24" customHeight="1">
      <c r="B25" s="9"/>
      <c r="C25" s="336"/>
      <c r="D25" s="149"/>
      <c r="E25" s="334"/>
      <c r="F25" s="221"/>
      <c r="G25" s="242"/>
      <c r="H25" s="163"/>
      <c r="I25" s="221"/>
    </row>
    <row r="26" spans="2:10" ht="24" customHeight="1">
      <c r="B26" s="9"/>
      <c r="C26" s="158"/>
      <c r="D26" s="149"/>
      <c r="E26" s="161"/>
      <c r="F26" s="221"/>
      <c r="G26" s="24"/>
      <c r="H26" s="163"/>
      <c r="I26" s="221"/>
    </row>
    <row r="27" spans="2:10" ht="24" customHeight="1">
      <c r="B27" s="9"/>
      <c r="C27" s="158"/>
      <c r="D27" s="149"/>
      <c r="E27" s="161"/>
      <c r="F27" s="221"/>
      <c r="G27" s="24"/>
      <c r="H27" s="163"/>
      <c r="I27" s="221"/>
    </row>
    <row r="28" spans="2:10" ht="24" customHeight="1">
      <c r="B28" s="9"/>
      <c r="C28" s="158"/>
      <c r="D28" s="149"/>
      <c r="E28" s="161"/>
      <c r="F28" s="221"/>
      <c r="G28" s="24"/>
      <c r="H28" s="238"/>
      <c r="I28" s="221"/>
    </row>
    <row r="29" spans="2:10" ht="24" customHeight="1">
      <c r="B29" s="10"/>
      <c r="C29" s="158"/>
      <c r="D29" s="149"/>
      <c r="E29" s="161"/>
      <c r="F29" s="221"/>
      <c r="G29" s="24"/>
      <c r="H29" s="337"/>
      <c r="I29" s="221"/>
    </row>
    <row r="30" spans="2:10" ht="24" customHeight="1">
      <c r="B30" s="10"/>
      <c r="C30" s="233"/>
      <c r="D30" s="149"/>
      <c r="E30" s="161"/>
      <c r="F30" s="221"/>
      <c r="G30" s="24"/>
      <c r="H30" s="163"/>
      <c r="I30" s="221"/>
    </row>
    <row r="31" spans="2:10" ht="24" customHeight="1">
      <c r="B31" s="11"/>
      <c r="C31" s="232"/>
      <c r="D31" s="155"/>
      <c r="E31" s="155"/>
      <c r="F31" s="223"/>
      <c r="G31" s="156"/>
      <c r="H31" s="136"/>
      <c r="I31" s="223"/>
    </row>
    <row r="32" spans="2:10" ht="24" customHeight="1">
      <c r="B32" s="146" t="str">
        <f>B1</f>
        <v>（細目別内訳）</v>
      </c>
      <c r="C32" s="146"/>
      <c r="D32" s="562"/>
      <c r="E32" s="562"/>
      <c r="F32" s="562"/>
      <c r="G32" s="562"/>
      <c r="H32" s="562"/>
      <c r="I32" s="562"/>
    </row>
    <row r="33" spans="2:14" s="18" customFormat="1" ht="24" customHeight="1">
      <c r="B33" s="564" t="s">
        <v>0</v>
      </c>
      <c r="C33" s="572"/>
      <c r="D33" s="147" t="s">
        <v>1</v>
      </c>
      <c r="E33" s="147" t="s">
        <v>2</v>
      </c>
      <c r="F33" s="147" t="s">
        <v>39</v>
      </c>
      <c r="G33" s="17" t="s">
        <v>40</v>
      </c>
      <c r="H33" s="147" t="s">
        <v>3</v>
      </c>
      <c r="I33" s="17" t="s">
        <v>4</v>
      </c>
    </row>
    <row r="34" spans="2:14" ht="24" customHeight="1">
      <c r="B34" s="347" t="s">
        <v>325</v>
      </c>
      <c r="C34" s="240" t="s">
        <v>304</v>
      </c>
      <c r="D34" s="346"/>
      <c r="E34" s="152"/>
      <c r="F34" s="224"/>
      <c r="G34" s="153"/>
      <c r="H34" s="152"/>
      <c r="I34" s="224"/>
    </row>
    <row r="35" spans="2:14" ht="24" customHeight="1">
      <c r="B35" s="348"/>
      <c r="C35" s="240" t="s">
        <v>264</v>
      </c>
      <c r="D35" s="240" t="s">
        <v>309</v>
      </c>
      <c r="E35" s="241">
        <v>1</v>
      </c>
      <c r="F35" s="239" t="s">
        <v>324</v>
      </c>
      <c r="G35" s="242"/>
      <c r="H35" s="163">
        <f>G35*E35</f>
        <v>0</v>
      </c>
      <c r="I35" s="239"/>
    </row>
    <row r="36" spans="2:14" ht="24" customHeight="1">
      <c r="B36" s="348"/>
      <c r="C36" s="240" t="s">
        <v>264</v>
      </c>
      <c r="D36" s="240" t="s">
        <v>350</v>
      </c>
      <c r="E36" s="241">
        <v>1</v>
      </c>
      <c r="F36" s="239" t="s">
        <v>165</v>
      </c>
      <c r="G36" s="242"/>
      <c r="H36" s="145">
        <f>E36*G36</f>
        <v>0</v>
      </c>
      <c r="I36" s="239"/>
      <c r="N36" s="6"/>
    </row>
    <row r="37" spans="2:14" ht="24" customHeight="1">
      <c r="B37" s="348"/>
      <c r="C37" s="240" t="s">
        <v>313</v>
      </c>
      <c r="D37" s="240"/>
      <c r="E37" s="241">
        <v>1</v>
      </c>
      <c r="F37" s="239" t="s">
        <v>277</v>
      </c>
      <c r="G37" s="242"/>
      <c r="H37" s="145">
        <f>E37*G37</f>
        <v>0</v>
      </c>
      <c r="I37" s="239"/>
      <c r="N37" s="6"/>
    </row>
    <row r="38" spans="2:14" ht="24" customHeight="1">
      <c r="B38" s="348"/>
      <c r="C38" s="240" t="s">
        <v>269</v>
      </c>
      <c r="D38" s="240"/>
      <c r="E38" s="241">
        <v>1</v>
      </c>
      <c r="F38" s="239" t="s">
        <v>66</v>
      </c>
      <c r="G38" s="242"/>
      <c r="H38" s="145">
        <f>E38*G38</f>
        <v>0</v>
      </c>
      <c r="I38" s="239"/>
      <c r="N38" s="6"/>
    </row>
    <row r="39" spans="2:14" ht="24" customHeight="1">
      <c r="B39" s="348"/>
      <c r="C39" s="240" t="s">
        <v>288</v>
      </c>
      <c r="D39" s="240"/>
      <c r="E39" s="241">
        <v>1</v>
      </c>
      <c r="F39" s="239" t="s">
        <v>66</v>
      </c>
      <c r="G39" s="242"/>
      <c r="H39" s="145">
        <f>G39*E39</f>
        <v>0</v>
      </c>
      <c r="I39" s="239"/>
      <c r="N39" s="6"/>
    </row>
    <row r="40" spans="2:14" ht="24" customHeight="1">
      <c r="B40" s="348"/>
      <c r="C40" s="240" t="s">
        <v>262</v>
      </c>
      <c r="D40" s="240" t="s">
        <v>330</v>
      </c>
      <c r="E40" s="241">
        <v>30</v>
      </c>
      <c r="F40" s="239" t="s">
        <v>187</v>
      </c>
      <c r="G40" s="242"/>
      <c r="H40" s="145">
        <f t="shared" ref="H40:H46" si="2">E40*G40</f>
        <v>0</v>
      </c>
      <c r="I40" s="239"/>
      <c r="N40" s="6"/>
    </row>
    <row r="41" spans="2:14" ht="24" customHeight="1">
      <c r="B41" s="348"/>
      <c r="C41" s="240" t="s">
        <v>355</v>
      </c>
      <c r="D41" s="240"/>
      <c r="E41" s="241">
        <v>1</v>
      </c>
      <c r="F41" s="239" t="s">
        <v>298</v>
      </c>
      <c r="G41" s="242"/>
      <c r="H41" s="145">
        <f t="shared" si="2"/>
        <v>0</v>
      </c>
      <c r="I41" s="239"/>
      <c r="N41" s="6"/>
    </row>
    <row r="42" spans="2:14" ht="24" customHeight="1">
      <c r="B42" s="348"/>
      <c r="C42" s="240" t="s">
        <v>336</v>
      </c>
      <c r="D42" s="240" t="s">
        <v>338</v>
      </c>
      <c r="E42" s="248">
        <v>1</v>
      </c>
      <c r="F42" s="239" t="s">
        <v>277</v>
      </c>
      <c r="G42" s="249"/>
      <c r="H42" s="145">
        <f t="shared" si="2"/>
        <v>0</v>
      </c>
      <c r="I42" s="239"/>
      <c r="N42" s="6"/>
    </row>
    <row r="43" spans="2:14" ht="24" customHeight="1">
      <c r="B43" s="348"/>
      <c r="C43" s="245" t="s">
        <v>273</v>
      </c>
      <c r="D43" s="245"/>
      <c r="E43" s="241">
        <v>1</v>
      </c>
      <c r="F43" s="251" t="s">
        <v>66</v>
      </c>
      <c r="G43" s="242"/>
      <c r="H43" s="145">
        <f t="shared" si="2"/>
        <v>0</v>
      </c>
      <c r="I43" s="239"/>
      <c r="J43" s="5"/>
      <c r="N43" s="343"/>
    </row>
    <row r="44" spans="2:14" ht="24" customHeight="1">
      <c r="B44" s="348"/>
      <c r="C44" s="240" t="s">
        <v>323</v>
      </c>
      <c r="D44" s="240"/>
      <c r="E44" s="241">
        <v>1</v>
      </c>
      <c r="F44" s="239" t="s">
        <v>66</v>
      </c>
      <c r="G44" s="242"/>
      <c r="H44" s="145">
        <f t="shared" si="2"/>
        <v>0</v>
      </c>
      <c r="I44" s="239"/>
      <c r="N44" s="6"/>
    </row>
    <row r="45" spans="2:14" ht="24" customHeight="1">
      <c r="B45" s="348"/>
      <c r="C45" s="240" t="s">
        <v>279</v>
      </c>
      <c r="D45" s="240"/>
      <c r="E45" s="241">
        <v>1</v>
      </c>
      <c r="F45" s="239" t="s">
        <v>66</v>
      </c>
      <c r="G45" s="242"/>
      <c r="H45" s="163">
        <f t="shared" si="2"/>
        <v>0</v>
      </c>
      <c r="I45" s="239"/>
    </row>
    <row r="46" spans="2:14" ht="24" customHeight="1">
      <c r="B46" s="348"/>
      <c r="C46" s="240" t="s">
        <v>280</v>
      </c>
      <c r="D46" s="240"/>
      <c r="E46" s="241">
        <v>1</v>
      </c>
      <c r="F46" s="239" t="s">
        <v>66</v>
      </c>
      <c r="G46" s="242"/>
      <c r="H46" s="145">
        <f t="shared" si="2"/>
        <v>0</v>
      </c>
      <c r="I46" s="239"/>
      <c r="N46" s="6"/>
    </row>
    <row r="47" spans="2:14" ht="24" customHeight="1">
      <c r="B47" s="10"/>
      <c r="C47" s="243" t="s">
        <v>589</v>
      </c>
      <c r="D47" s="240"/>
      <c r="E47" s="338"/>
      <c r="F47" s="239"/>
      <c r="G47" s="340"/>
      <c r="H47" s="145">
        <f>SUM(H35:H46)</f>
        <v>0</v>
      </c>
      <c r="I47" s="239"/>
      <c r="N47" s="6"/>
    </row>
    <row r="48" spans="2:14" ht="24" customHeight="1">
      <c r="B48" s="10"/>
      <c r="C48" s="243"/>
      <c r="D48" s="240"/>
      <c r="E48" s="338"/>
      <c r="F48" s="239"/>
      <c r="G48" s="340"/>
      <c r="H48" s="145"/>
      <c r="I48" s="239"/>
      <c r="N48" s="6"/>
    </row>
    <row r="49" spans="2:16" ht="24" customHeight="1">
      <c r="B49" s="9"/>
      <c r="C49" s="243"/>
      <c r="D49" s="240"/>
      <c r="E49" s="338"/>
      <c r="F49" s="239"/>
      <c r="G49" s="340"/>
      <c r="H49" s="145"/>
      <c r="I49" s="239"/>
      <c r="N49" s="3"/>
      <c r="O49" s="4"/>
      <c r="P49" s="5"/>
    </row>
    <row r="50" spans="2:16" ht="24" customHeight="1">
      <c r="B50" s="9"/>
      <c r="C50" s="243"/>
      <c r="D50" s="240"/>
      <c r="E50" s="338"/>
      <c r="F50" s="239"/>
      <c r="G50" s="340"/>
      <c r="H50" s="145"/>
      <c r="I50" s="239"/>
      <c r="N50" s="3"/>
      <c r="O50" s="4"/>
      <c r="P50" s="5"/>
    </row>
    <row r="51" spans="2:16" ht="24" customHeight="1">
      <c r="B51" s="9"/>
      <c r="C51" s="243"/>
      <c r="D51" s="240"/>
      <c r="E51" s="338"/>
      <c r="F51" s="239"/>
      <c r="G51" s="340"/>
      <c r="H51" s="145"/>
      <c r="I51" s="239"/>
    </row>
    <row r="52" spans="2:16" ht="24" customHeight="1">
      <c r="B52" s="9"/>
      <c r="C52" s="243"/>
      <c r="D52" s="240"/>
      <c r="E52" s="338"/>
      <c r="F52" s="239"/>
      <c r="G52" s="340"/>
      <c r="H52" s="145"/>
      <c r="I52" s="239"/>
    </row>
    <row r="53" spans="2:16" ht="24" customHeight="1">
      <c r="B53" s="9"/>
      <c r="C53" s="246"/>
      <c r="D53" s="240"/>
      <c r="E53" s="341"/>
      <c r="F53" s="239"/>
      <c r="G53" s="339"/>
      <c r="H53" s="145"/>
      <c r="I53" s="239"/>
    </row>
    <row r="54" spans="2:16" ht="24" customHeight="1">
      <c r="B54" s="9"/>
      <c r="C54" s="244"/>
      <c r="D54" s="175"/>
      <c r="E54" s="338"/>
      <c r="F54" s="251"/>
      <c r="G54" s="340"/>
      <c r="H54" s="145"/>
      <c r="I54" s="228"/>
    </row>
    <row r="55" spans="2:16" ht="24" customHeight="1">
      <c r="B55" s="9"/>
      <c r="C55" s="243"/>
      <c r="D55" s="149"/>
      <c r="E55" s="338"/>
      <c r="F55" s="239"/>
      <c r="G55" s="340"/>
      <c r="H55" s="145"/>
      <c r="I55" s="221"/>
    </row>
    <row r="56" spans="2:16" ht="24" customHeight="1">
      <c r="B56" s="9"/>
      <c r="C56" s="243"/>
      <c r="D56" s="149"/>
      <c r="E56" s="338"/>
      <c r="F56" s="239"/>
      <c r="G56" s="340"/>
      <c r="H56" s="145"/>
      <c r="I56" s="221"/>
    </row>
    <row r="57" spans="2:16" ht="24" customHeight="1">
      <c r="B57" s="9"/>
      <c r="C57" s="243"/>
      <c r="D57" s="149"/>
      <c r="E57" s="338"/>
      <c r="F57" s="239"/>
      <c r="G57" s="340"/>
      <c r="H57" s="145"/>
      <c r="I57" s="221"/>
    </row>
    <row r="58" spans="2:16" ht="24" customHeight="1">
      <c r="B58" s="9"/>
      <c r="C58" s="158"/>
      <c r="D58" s="149"/>
      <c r="E58" s="161"/>
      <c r="F58" s="221"/>
      <c r="G58" s="24"/>
      <c r="H58" s="163"/>
      <c r="I58" s="221"/>
    </row>
    <row r="59" spans="2:16" ht="24" customHeight="1">
      <c r="B59" s="9"/>
      <c r="C59" s="158"/>
      <c r="D59" s="149"/>
      <c r="E59" s="161"/>
      <c r="F59" s="221"/>
      <c r="G59" s="24"/>
      <c r="H59" s="163"/>
      <c r="I59" s="221"/>
    </row>
    <row r="60" spans="2:16" ht="24" customHeight="1">
      <c r="B60" s="10"/>
      <c r="C60" s="158"/>
      <c r="D60" s="149"/>
      <c r="E60" s="161"/>
      <c r="F60" s="221"/>
      <c r="G60" s="24"/>
      <c r="H60" s="163"/>
      <c r="I60" s="221"/>
    </row>
    <row r="61" spans="2:16" ht="24" customHeight="1">
      <c r="B61" s="10"/>
      <c r="C61" s="233"/>
      <c r="D61" s="149"/>
      <c r="E61" s="161"/>
      <c r="F61" s="221"/>
      <c r="G61" s="24"/>
      <c r="H61" s="163"/>
      <c r="I61" s="221"/>
    </row>
    <row r="62" spans="2:16" ht="24" customHeight="1">
      <c r="B62" s="11"/>
      <c r="C62" s="229"/>
      <c r="D62" s="155"/>
      <c r="E62" s="155"/>
      <c r="F62" s="223"/>
      <c r="G62" s="156"/>
      <c r="H62" s="136"/>
      <c r="I62" s="223"/>
    </row>
    <row r="63" spans="2:16" ht="24" customHeight="1">
      <c r="B63" s="146" t="str">
        <f>B32</f>
        <v>（細目別内訳）</v>
      </c>
      <c r="C63" s="146"/>
      <c r="D63" s="562"/>
      <c r="E63" s="562"/>
      <c r="F63" s="562"/>
      <c r="G63" s="562"/>
      <c r="H63" s="562"/>
      <c r="I63" s="562"/>
    </row>
    <row r="64" spans="2:16" s="18" customFormat="1" ht="24" customHeight="1">
      <c r="B64" s="564" t="s">
        <v>0</v>
      </c>
      <c r="C64" s="572"/>
      <c r="D64" s="147" t="s">
        <v>1</v>
      </c>
      <c r="E64" s="147" t="s">
        <v>2</v>
      </c>
      <c r="F64" s="147" t="s">
        <v>39</v>
      </c>
      <c r="G64" s="17" t="s">
        <v>40</v>
      </c>
      <c r="H64" s="147" t="s">
        <v>3</v>
      </c>
      <c r="I64" s="17" t="s">
        <v>4</v>
      </c>
    </row>
    <row r="65" spans="2:14" ht="24" customHeight="1">
      <c r="B65" s="344" t="s">
        <v>339</v>
      </c>
      <c r="C65" s="244" t="s">
        <v>345</v>
      </c>
      <c r="D65" s="148"/>
      <c r="E65" s="165"/>
      <c r="F65" s="225"/>
      <c r="G65" s="166"/>
      <c r="H65" s="165"/>
      <c r="I65" s="225"/>
      <c r="J65" s="256"/>
    </row>
    <row r="66" spans="2:14" ht="24" customHeight="1">
      <c r="B66" s="9"/>
      <c r="C66" s="243" t="s">
        <v>340</v>
      </c>
      <c r="D66" s="240" t="s">
        <v>341</v>
      </c>
      <c r="E66" s="241">
        <v>11</v>
      </c>
      <c r="F66" s="239" t="s">
        <v>276</v>
      </c>
      <c r="G66" s="340"/>
      <c r="H66" s="145">
        <f>E66*G66</f>
        <v>0</v>
      </c>
      <c r="I66" s="222"/>
      <c r="J66" s="256"/>
      <c r="N66" s="6"/>
    </row>
    <row r="67" spans="2:14" ht="24" customHeight="1">
      <c r="B67" s="9"/>
      <c r="C67" s="345" t="s">
        <v>340</v>
      </c>
      <c r="D67" s="240" t="s">
        <v>342</v>
      </c>
      <c r="E67" s="241">
        <v>1</v>
      </c>
      <c r="F67" s="239" t="s">
        <v>276</v>
      </c>
      <c r="G67" s="340"/>
      <c r="H67" s="145">
        <f>E67*G67</f>
        <v>0</v>
      </c>
      <c r="I67" s="222"/>
      <c r="J67" s="256"/>
      <c r="N67" s="6"/>
    </row>
    <row r="68" spans="2:14" ht="24" customHeight="1">
      <c r="B68" s="9"/>
      <c r="C68" s="243" t="s">
        <v>343</v>
      </c>
      <c r="D68" s="240"/>
      <c r="E68" s="241">
        <v>1</v>
      </c>
      <c r="F68" s="239" t="s">
        <v>66</v>
      </c>
      <c r="G68" s="340"/>
      <c r="H68" s="145">
        <f>E68*G68</f>
        <v>0</v>
      </c>
      <c r="I68" s="222"/>
      <c r="J68" s="256"/>
      <c r="N68" s="6"/>
    </row>
    <row r="69" spans="2:14" ht="24" customHeight="1">
      <c r="B69" s="9"/>
      <c r="C69" s="243" t="s">
        <v>344</v>
      </c>
      <c r="D69" s="240"/>
      <c r="E69" s="241">
        <v>1</v>
      </c>
      <c r="F69" s="239" t="s">
        <v>66</v>
      </c>
      <c r="G69" s="340"/>
      <c r="H69" s="145">
        <f>E69*G69</f>
        <v>0</v>
      </c>
      <c r="I69" s="222"/>
      <c r="J69" s="256"/>
      <c r="N69" s="6"/>
    </row>
    <row r="70" spans="2:14" ht="24" customHeight="1">
      <c r="B70" s="9"/>
      <c r="C70" s="243" t="s">
        <v>279</v>
      </c>
      <c r="D70" s="240"/>
      <c r="E70" s="241">
        <v>1</v>
      </c>
      <c r="F70" s="239" t="s">
        <v>66</v>
      </c>
      <c r="G70" s="340"/>
      <c r="H70" s="145">
        <f>E70*G70</f>
        <v>0</v>
      </c>
      <c r="I70" s="222"/>
      <c r="J70" s="256"/>
      <c r="N70" s="6"/>
    </row>
    <row r="71" spans="2:14" ht="24" customHeight="1">
      <c r="B71" s="10"/>
      <c r="C71" s="243" t="s">
        <v>280</v>
      </c>
      <c r="D71" s="240"/>
      <c r="E71" s="241">
        <v>1</v>
      </c>
      <c r="F71" s="239" t="s">
        <v>66</v>
      </c>
      <c r="G71" s="340"/>
      <c r="H71" s="145">
        <f>G71*E71</f>
        <v>0</v>
      </c>
      <c r="I71" s="222"/>
      <c r="J71" s="256"/>
      <c r="N71" s="6"/>
    </row>
    <row r="72" spans="2:14" ht="24" customHeight="1">
      <c r="B72" s="9"/>
      <c r="C72" s="140" t="s">
        <v>590</v>
      </c>
      <c r="D72" s="143"/>
      <c r="E72" s="138"/>
      <c r="F72" s="222"/>
      <c r="G72" s="12"/>
      <c r="H72" s="145">
        <f>SUM(H66:H71)</f>
        <v>0</v>
      </c>
      <c r="I72" s="222"/>
      <c r="J72" s="256"/>
      <c r="N72" s="6"/>
    </row>
    <row r="73" spans="2:14" ht="24" customHeight="1">
      <c r="B73" s="10"/>
      <c r="C73" s="140"/>
      <c r="D73" s="196"/>
      <c r="E73" s="186"/>
      <c r="F73" s="222"/>
      <c r="G73" s="12"/>
      <c r="H73" s="188"/>
      <c r="I73" s="222"/>
      <c r="J73" s="256"/>
      <c r="N73" s="6"/>
    </row>
    <row r="74" spans="2:14" ht="24" customHeight="1">
      <c r="B74" s="344" t="s">
        <v>352</v>
      </c>
      <c r="C74" s="243" t="s">
        <v>357</v>
      </c>
      <c r="D74" s="245"/>
      <c r="E74" s="191"/>
      <c r="F74" s="226"/>
      <c r="G74" s="192"/>
      <c r="H74" s="191"/>
      <c r="I74" s="226"/>
      <c r="J74" s="256"/>
      <c r="N74" s="6"/>
    </row>
    <row r="75" spans="2:14" ht="24" customHeight="1">
      <c r="B75" s="342"/>
      <c r="C75" s="243" t="s">
        <v>358</v>
      </c>
      <c r="D75" s="240" t="s">
        <v>359</v>
      </c>
      <c r="E75" s="241">
        <v>1</v>
      </c>
      <c r="F75" s="239" t="s">
        <v>276</v>
      </c>
      <c r="G75" s="340"/>
      <c r="H75" s="188">
        <f>E75*G75</f>
        <v>0</v>
      </c>
      <c r="I75" s="222"/>
      <c r="J75" s="256"/>
    </row>
    <row r="76" spans="2:14" ht="24" customHeight="1">
      <c r="B76" s="342"/>
      <c r="C76" s="345" t="s">
        <v>360</v>
      </c>
      <c r="D76" s="240" t="s">
        <v>361</v>
      </c>
      <c r="E76" s="241">
        <v>1</v>
      </c>
      <c r="F76" s="239" t="s">
        <v>276</v>
      </c>
      <c r="G76" s="340"/>
      <c r="H76" s="188">
        <f>E76*G76</f>
        <v>0</v>
      </c>
      <c r="I76" s="222"/>
      <c r="J76" s="256"/>
      <c r="N76" s="6"/>
    </row>
    <row r="77" spans="2:14" ht="24" customHeight="1">
      <c r="B77" s="342"/>
      <c r="C77" s="243" t="s">
        <v>343</v>
      </c>
      <c r="D77" s="240"/>
      <c r="E77" s="241">
        <v>1</v>
      </c>
      <c r="F77" s="239" t="s">
        <v>66</v>
      </c>
      <c r="G77" s="340"/>
      <c r="H77" s="188">
        <f>E77*G77</f>
        <v>0</v>
      </c>
      <c r="I77" s="222"/>
      <c r="J77" s="256"/>
    </row>
    <row r="78" spans="2:14" ht="24" customHeight="1">
      <c r="B78" s="342"/>
      <c r="C78" s="243" t="s">
        <v>344</v>
      </c>
      <c r="D78" s="240"/>
      <c r="E78" s="241">
        <v>1</v>
      </c>
      <c r="F78" s="239" t="s">
        <v>66</v>
      </c>
      <c r="G78" s="340"/>
      <c r="H78" s="188">
        <f>E78*G78</f>
        <v>0</v>
      </c>
      <c r="I78" s="222"/>
      <c r="J78" s="256"/>
      <c r="N78" s="6"/>
    </row>
    <row r="79" spans="2:14" ht="24" customHeight="1">
      <c r="B79" s="342"/>
      <c r="C79" s="243" t="s">
        <v>279</v>
      </c>
      <c r="D79" s="240"/>
      <c r="E79" s="241">
        <v>1</v>
      </c>
      <c r="F79" s="239" t="s">
        <v>66</v>
      </c>
      <c r="G79" s="340"/>
      <c r="H79" s="188">
        <f>E79*G79</f>
        <v>0</v>
      </c>
      <c r="I79" s="222"/>
      <c r="J79" s="256"/>
    </row>
    <row r="80" spans="2:14" ht="24" customHeight="1">
      <c r="B80" s="342"/>
      <c r="C80" s="243" t="s">
        <v>280</v>
      </c>
      <c r="D80" s="240"/>
      <c r="E80" s="241">
        <v>1</v>
      </c>
      <c r="F80" s="239" t="s">
        <v>66</v>
      </c>
      <c r="G80" s="340"/>
      <c r="H80" s="188">
        <f>G80*E80</f>
        <v>0</v>
      </c>
      <c r="I80" s="222"/>
      <c r="J80" s="256"/>
      <c r="N80" s="6"/>
    </row>
    <row r="81" spans="2:16" ht="24" customHeight="1">
      <c r="B81" s="9"/>
      <c r="C81" s="140" t="s">
        <v>593</v>
      </c>
      <c r="D81" s="171"/>
      <c r="E81" s="138"/>
      <c r="F81" s="222"/>
      <c r="G81" s="12"/>
      <c r="H81" s="145">
        <f>SUM(H75:H80)</f>
        <v>0</v>
      </c>
      <c r="I81" s="221"/>
      <c r="J81" s="256"/>
      <c r="N81" s="6"/>
    </row>
    <row r="82" spans="2:16" ht="24" customHeight="1">
      <c r="B82" s="9"/>
      <c r="C82" s="140"/>
      <c r="D82" s="143"/>
      <c r="E82" s="138"/>
      <c r="F82" s="222"/>
      <c r="G82" s="12"/>
      <c r="H82" s="145"/>
      <c r="I82" s="221"/>
      <c r="J82" s="256"/>
      <c r="N82" s="6"/>
    </row>
    <row r="83" spans="2:16" ht="24" customHeight="1">
      <c r="B83" s="9"/>
      <c r="C83" s="140"/>
      <c r="D83" s="171"/>
      <c r="E83" s="138"/>
      <c r="F83" s="222"/>
      <c r="G83" s="12"/>
      <c r="H83" s="145"/>
      <c r="I83" s="221"/>
      <c r="J83" s="256"/>
      <c r="N83" s="6"/>
    </row>
    <row r="84" spans="2:16" ht="24" customHeight="1">
      <c r="B84" s="9"/>
      <c r="C84" s="140"/>
      <c r="D84" s="173"/>
      <c r="E84" s="138"/>
      <c r="F84" s="222"/>
      <c r="G84" s="12"/>
      <c r="H84" s="145"/>
      <c r="I84" s="221"/>
      <c r="J84" s="256"/>
      <c r="N84" s="6"/>
    </row>
    <row r="85" spans="2:16" ht="24" customHeight="1">
      <c r="B85" s="9"/>
      <c r="C85" s="140"/>
      <c r="D85" s="143"/>
      <c r="E85" s="138"/>
      <c r="F85" s="222"/>
      <c r="G85" s="12"/>
      <c r="H85" s="145"/>
      <c r="I85" s="221"/>
      <c r="J85" s="256"/>
      <c r="N85" s="6"/>
    </row>
    <row r="86" spans="2:16" ht="24" customHeight="1">
      <c r="B86" s="9"/>
      <c r="C86" s="172"/>
      <c r="D86" s="161"/>
      <c r="E86" s="161"/>
      <c r="F86" s="221"/>
      <c r="G86" s="162"/>
      <c r="H86" s="163"/>
      <c r="I86" s="221"/>
      <c r="J86" s="256"/>
      <c r="N86" s="6"/>
    </row>
    <row r="87" spans="2:16" ht="24" customHeight="1">
      <c r="B87" s="9"/>
      <c r="C87" s="158"/>
      <c r="D87" s="167"/>
      <c r="E87" s="161"/>
      <c r="F87" s="221"/>
      <c r="G87" s="24"/>
      <c r="H87" s="163"/>
      <c r="I87" s="221"/>
      <c r="J87" s="256"/>
      <c r="N87" s="3"/>
      <c r="O87" s="4"/>
      <c r="P87" s="5"/>
    </row>
    <row r="88" spans="2:16" ht="24" customHeight="1">
      <c r="B88" s="9"/>
      <c r="C88" s="158"/>
      <c r="D88" s="149"/>
      <c r="E88" s="161"/>
      <c r="F88" s="221"/>
      <c r="G88" s="24"/>
      <c r="H88" s="163"/>
      <c r="I88" s="221"/>
      <c r="J88" s="256"/>
    </row>
    <row r="89" spans="2:16" ht="24" customHeight="1">
      <c r="B89" s="9"/>
      <c r="C89" s="158"/>
      <c r="D89" s="149"/>
      <c r="E89" s="161"/>
      <c r="F89" s="221"/>
      <c r="G89" s="24"/>
      <c r="H89" s="163"/>
      <c r="I89" s="221"/>
      <c r="J89" s="256"/>
    </row>
    <row r="90" spans="2:16" ht="24" customHeight="1">
      <c r="B90" s="9"/>
      <c r="C90" s="158"/>
      <c r="D90" s="149"/>
      <c r="E90" s="161"/>
      <c r="F90" s="221"/>
      <c r="G90" s="24"/>
      <c r="H90" s="163"/>
      <c r="I90" s="221"/>
      <c r="J90" s="256"/>
    </row>
    <row r="91" spans="2:16" ht="24" customHeight="1">
      <c r="B91" s="9"/>
      <c r="C91" s="158"/>
      <c r="D91" s="149"/>
      <c r="E91" s="161"/>
      <c r="F91" s="221"/>
      <c r="G91" s="24"/>
      <c r="H91" s="163"/>
      <c r="I91" s="221"/>
      <c r="J91" s="256"/>
    </row>
    <row r="92" spans="2:16" ht="24" customHeight="1">
      <c r="B92" s="10"/>
      <c r="C92" s="233"/>
      <c r="D92" s="149"/>
      <c r="E92" s="161"/>
      <c r="F92" s="221"/>
      <c r="G92" s="24"/>
      <c r="H92" s="163"/>
      <c r="I92" s="221"/>
      <c r="J92" s="256"/>
    </row>
    <row r="93" spans="2:16" ht="24" customHeight="1">
      <c r="B93" s="11"/>
      <c r="C93" s="229" t="s">
        <v>31</v>
      </c>
      <c r="D93" s="155"/>
      <c r="E93" s="155"/>
      <c r="F93" s="223"/>
      <c r="G93" s="156"/>
      <c r="H93" s="136">
        <f>SUM(H22+H47+H72+H81)</f>
        <v>0</v>
      </c>
      <c r="I93" s="223"/>
      <c r="J93" s="256"/>
    </row>
  </sheetData>
  <mergeCells count="7">
    <mergeCell ref="D63:I63"/>
    <mergeCell ref="B64:C64"/>
    <mergeCell ref="D32:I32"/>
    <mergeCell ref="B1:C1"/>
    <mergeCell ref="D1:I1"/>
    <mergeCell ref="B2:C2"/>
    <mergeCell ref="B33:C33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  <rowBreaks count="2" manualBreakCount="2">
    <brk id="31" max="16383" man="1"/>
    <brk id="6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4079-D562-4BD8-BD10-8DED6C3CE385}">
  <dimension ref="B1:P93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10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10" s="18" customFormat="1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</row>
    <row r="3" spans="2:10" ht="24" customHeight="1">
      <c r="B3" s="333" t="str">
        <f>全体!B141</f>
        <v>⑥</v>
      </c>
      <c r="C3" s="141" t="str">
        <f>全体!C141</f>
        <v>電気設備工事</v>
      </c>
      <c r="D3" s="149" t="str">
        <f>全体!H141</f>
        <v>脱臭設備①-3</v>
      </c>
      <c r="E3" s="152"/>
      <c r="F3" s="224"/>
      <c r="G3" s="153"/>
      <c r="H3" s="152"/>
      <c r="I3" s="224"/>
    </row>
    <row r="4" spans="2:10" ht="24" customHeight="1">
      <c r="B4" s="344" t="s">
        <v>346</v>
      </c>
      <c r="C4" s="243" t="s">
        <v>303</v>
      </c>
      <c r="D4" s="240"/>
      <c r="E4" s="191"/>
      <c r="F4" s="226"/>
      <c r="G4" s="192"/>
      <c r="H4" s="191"/>
      <c r="I4" s="226"/>
      <c r="J4" s="106"/>
    </row>
    <row r="5" spans="2:10" ht="24" customHeight="1">
      <c r="B5" s="342"/>
      <c r="C5" s="243" t="s">
        <v>264</v>
      </c>
      <c r="D5" s="240" t="s">
        <v>350</v>
      </c>
      <c r="E5" s="241">
        <v>1</v>
      </c>
      <c r="F5" s="239" t="s">
        <v>165</v>
      </c>
      <c r="G5" s="242"/>
      <c r="H5" s="145">
        <f>E5*G5</f>
        <v>0</v>
      </c>
      <c r="I5" s="239"/>
      <c r="J5" s="106"/>
    </row>
    <row r="6" spans="2:10" ht="24" customHeight="1">
      <c r="B6" s="342"/>
      <c r="C6" s="243" t="s">
        <v>264</v>
      </c>
      <c r="D6" s="240" t="s">
        <v>351</v>
      </c>
      <c r="E6" s="241">
        <v>1</v>
      </c>
      <c r="F6" s="239" t="s">
        <v>165</v>
      </c>
      <c r="G6" s="242"/>
      <c r="H6" s="145">
        <f>E6*G6</f>
        <v>0</v>
      </c>
      <c r="I6" s="239"/>
      <c r="J6" s="106"/>
    </row>
    <row r="7" spans="2:10" ht="24" customHeight="1">
      <c r="B7" s="342"/>
      <c r="C7" s="243" t="s">
        <v>313</v>
      </c>
      <c r="D7" s="240"/>
      <c r="E7" s="241">
        <v>2</v>
      </c>
      <c r="F7" s="239" t="s">
        <v>277</v>
      </c>
      <c r="G7" s="242"/>
      <c r="H7" s="145">
        <f>E7*G7</f>
        <v>0</v>
      </c>
      <c r="I7" s="239"/>
      <c r="J7" s="106"/>
    </row>
    <row r="8" spans="2:10" ht="24" customHeight="1">
      <c r="B8" s="342"/>
      <c r="C8" s="243" t="s">
        <v>269</v>
      </c>
      <c r="D8" s="240"/>
      <c r="E8" s="241">
        <v>1</v>
      </c>
      <c r="F8" s="239" t="s">
        <v>66</v>
      </c>
      <c r="G8" s="242"/>
      <c r="H8" s="145">
        <f>E8*G8</f>
        <v>0</v>
      </c>
      <c r="I8" s="239"/>
      <c r="J8" s="106"/>
    </row>
    <row r="9" spans="2:10" ht="24" customHeight="1">
      <c r="B9" s="342"/>
      <c r="C9" s="243" t="s">
        <v>288</v>
      </c>
      <c r="D9" s="240"/>
      <c r="E9" s="241">
        <v>1</v>
      </c>
      <c r="F9" s="239" t="s">
        <v>66</v>
      </c>
      <c r="G9" s="242"/>
      <c r="H9" s="145">
        <f>E9*G9</f>
        <v>0</v>
      </c>
      <c r="I9" s="239"/>
      <c r="J9" s="106"/>
    </row>
    <row r="10" spans="2:10" ht="24" customHeight="1">
      <c r="B10" s="342"/>
      <c r="C10" s="243" t="s">
        <v>262</v>
      </c>
      <c r="D10" s="240" t="s">
        <v>314</v>
      </c>
      <c r="E10" s="241">
        <v>2</v>
      </c>
      <c r="F10" s="239" t="s">
        <v>187</v>
      </c>
      <c r="G10" s="242"/>
      <c r="H10" s="145">
        <f>G10*E10</f>
        <v>0</v>
      </c>
      <c r="I10" s="239"/>
      <c r="J10" s="106"/>
    </row>
    <row r="11" spans="2:10" ht="24" customHeight="1">
      <c r="B11" s="342"/>
      <c r="C11" s="243" t="s">
        <v>262</v>
      </c>
      <c r="D11" s="240" t="s">
        <v>316</v>
      </c>
      <c r="E11" s="241">
        <v>8</v>
      </c>
      <c r="F11" s="239" t="s">
        <v>187</v>
      </c>
      <c r="G11" s="242"/>
      <c r="H11" s="145">
        <f>E11*G11</f>
        <v>0</v>
      </c>
      <c r="I11" s="239"/>
      <c r="J11" s="106"/>
    </row>
    <row r="12" spans="2:10" ht="24" customHeight="1">
      <c r="B12" s="342"/>
      <c r="C12" s="243" t="s">
        <v>317</v>
      </c>
      <c r="D12" s="240" t="s">
        <v>322</v>
      </c>
      <c r="E12" s="241">
        <v>1</v>
      </c>
      <c r="F12" s="239" t="s">
        <v>277</v>
      </c>
      <c r="G12" s="242"/>
      <c r="H12" s="145">
        <f>E12*G12</f>
        <v>0</v>
      </c>
      <c r="I12" s="239"/>
      <c r="J12" s="106"/>
    </row>
    <row r="13" spans="2:10" ht="24" customHeight="1">
      <c r="B13" s="342"/>
      <c r="C13" s="243" t="s">
        <v>273</v>
      </c>
      <c r="D13" s="240"/>
      <c r="E13" s="248">
        <v>1</v>
      </c>
      <c r="F13" s="239" t="s">
        <v>66</v>
      </c>
      <c r="G13" s="249"/>
      <c r="H13" s="145">
        <f>E13*G13</f>
        <v>0</v>
      </c>
      <c r="I13" s="239"/>
      <c r="J13" s="106"/>
    </row>
    <row r="14" spans="2:10" ht="24" customHeight="1">
      <c r="B14" s="342"/>
      <c r="C14" s="244" t="s">
        <v>279</v>
      </c>
      <c r="D14" s="245"/>
      <c r="E14" s="241">
        <v>1</v>
      </c>
      <c r="F14" s="251" t="s">
        <v>66</v>
      </c>
      <c r="G14" s="242"/>
      <c r="H14" s="145">
        <f>E14*G14</f>
        <v>0</v>
      </c>
      <c r="I14" s="239"/>
      <c r="J14" s="106"/>
    </row>
    <row r="15" spans="2:10" ht="24" customHeight="1">
      <c r="B15" s="342"/>
      <c r="C15" s="243" t="s">
        <v>280</v>
      </c>
      <c r="D15" s="240"/>
      <c r="E15" s="241">
        <v>1</v>
      </c>
      <c r="F15" s="239" t="s">
        <v>66</v>
      </c>
      <c r="G15" s="242"/>
      <c r="H15" s="145">
        <f>E15*G15</f>
        <v>0</v>
      </c>
      <c r="I15" s="239"/>
      <c r="J15" s="106"/>
    </row>
    <row r="16" spans="2:10" ht="24" customHeight="1">
      <c r="B16" s="9"/>
      <c r="C16" s="243" t="s">
        <v>591</v>
      </c>
      <c r="D16" s="240"/>
      <c r="E16" s="241"/>
      <c r="F16" s="239"/>
      <c r="G16" s="242"/>
      <c r="H16" s="145">
        <f>SUM(H5:H15)</f>
        <v>0</v>
      </c>
      <c r="I16" s="239"/>
      <c r="J16" s="106"/>
    </row>
    <row r="17" spans="2:10" ht="24" customHeight="1">
      <c r="B17" s="9"/>
      <c r="C17" s="243"/>
      <c r="D17" s="240"/>
      <c r="E17" s="241"/>
      <c r="F17" s="239"/>
      <c r="G17" s="242"/>
      <c r="H17" s="145"/>
      <c r="I17" s="239"/>
      <c r="J17" s="106"/>
    </row>
    <row r="18" spans="2:10" ht="24" customHeight="1">
      <c r="B18" s="9"/>
      <c r="C18" s="243"/>
      <c r="D18" s="240"/>
      <c r="E18" s="241"/>
      <c r="F18" s="239"/>
      <c r="G18" s="242"/>
      <c r="H18" s="145"/>
      <c r="I18" s="239"/>
      <c r="J18" s="106"/>
    </row>
    <row r="19" spans="2:10" ht="24" customHeight="1">
      <c r="B19" s="9"/>
      <c r="C19" s="243"/>
      <c r="D19" s="240"/>
      <c r="E19" s="241"/>
      <c r="F19" s="239"/>
      <c r="G19" s="242"/>
      <c r="H19" s="145"/>
      <c r="I19" s="239"/>
      <c r="J19" s="106"/>
    </row>
    <row r="20" spans="2:10" ht="24" customHeight="1">
      <c r="B20" s="9"/>
      <c r="C20" s="243"/>
      <c r="D20" s="240"/>
      <c r="E20" s="241"/>
      <c r="F20" s="239"/>
      <c r="G20" s="242"/>
      <c r="H20" s="163"/>
      <c r="I20" s="239"/>
    </row>
    <row r="21" spans="2:10" ht="24" customHeight="1">
      <c r="B21" s="9"/>
      <c r="C21" s="243"/>
      <c r="D21" s="240"/>
      <c r="E21" s="241"/>
      <c r="F21" s="239"/>
      <c r="G21" s="242"/>
      <c r="H21" s="163"/>
      <c r="I21" s="239"/>
    </row>
    <row r="22" spans="2:10" ht="24" customHeight="1">
      <c r="B22" s="9"/>
      <c r="C22" s="243"/>
      <c r="D22" s="254"/>
      <c r="E22" s="248"/>
      <c r="F22" s="239"/>
      <c r="G22" s="249"/>
      <c r="H22" s="163"/>
      <c r="I22" s="239"/>
    </row>
    <row r="23" spans="2:10" ht="24" customHeight="1">
      <c r="B23" s="9"/>
      <c r="C23" s="246"/>
      <c r="D23" s="254"/>
      <c r="E23" s="248"/>
      <c r="F23" s="239"/>
      <c r="G23" s="249"/>
      <c r="H23" s="163"/>
      <c r="I23" s="239"/>
    </row>
    <row r="24" spans="2:10" ht="24" customHeight="1">
      <c r="B24" s="9"/>
      <c r="C24" s="336"/>
      <c r="D24" s="175"/>
      <c r="E24" s="335"/>
      <c r="F24" s="228"/>
      <c r="G24" s="242"/>
      <c r="H24" s="163"/>
      <c r="I24" s="228"/>
    </row>
    <row r="25" spans="2:10" ht="24" customHeight="1">
      <c r="B25" s="9"/>
      <c r="C25" s="336"/>
      <c r="D25" s="149"/>
      <c r="E25" s="334"/>
      <c r="F25" s="221"/>
      <c r="G25" s="242"/>
      <c r="H25" s="163"/>
      <c r="I25" s="221"/>
    </row>
    <row r="26" spans="2:10" ht="24" customHeight="1">
      <c r="B26" s="9"/>
      <c r="C26" s="158"/>
      <c r="D26" s="149"/>
      <c r="E26" s="161"/>
      <c r="F26" s="221"/>
      <c r="G26" s="24"/>
      <c r="H26" s="163"/>
      <c r="I26" s="221"/>
    </row>
    <row r="27" spans="2:10" ht="24" customHeight="1">
      <c r="B27" s="9"/>
      <c r="C27" s="158"/>
      <c r="D27" s="149"/>
      <c r="E27" s="161"/>
      <c r="F27" s="221"/>
      <c r="G27" s="24"/>
      <c r="H27" s="163"/>
      <c r="I27" s="221"/>
    </row>
    <row r="28" spans="2:10" ht="24" customHeight="1">
      <c r="B28" s="9"/>
      <c r="C28" s="158"/>
      <c r="D28" s="149"/>
      <c r="E28" s="161"/>
      <c r="F28" s="221"/>
      <c r="G28" s="24"/>
      <c r="H28" s="238"/>
      <c r="I28" s="221"/>
    </row>
    <row r="29" spans="2:10" ht="24" customHeight="1">
      <c r="B29" s="10"/>
      <c r="C29" s="158"/>
      <c r="D29" s="149"/>
      <c r="E29" s="161"/>
      <c r="F29" s="221"/>
      <c r="G29" s="24"/>
      <c r="H29" s="337"/>
      <c r="I29" s="221"/>
    </row>
    <row r="30" spans="2:10" ht="24" customHeight="1">
      <c r="B30" s="10"/>
      <c r="C30" s="233"/>
      <c r="D30" s="149"/>
      <c r="E30" s="161"/>
      <c r="F30" s="221"/>
      <c r="G30" s="24"/>
      <c r="H30" s="163"/>
      <c r="I30" s="221"/>
    </row>
    <row r="31" spans="2:10" ht="24" customHeight="1">
      <c r="B31" s="11"/>
      <c r="C31" s="232"/>
      <c r="D31" s="235"/>
      <c r="E31" s="235"/>
      <c r="F31" s="236"/>
      <c r="G31" s="237"/>
      <c r="H31" s="350"/>
      <c r="I31" s="236"/>
    </row>
    <row r="32" spans="2:10" ht="24" customHeight="1">
      <c r="B32" s="146" t="str">
        <f>B1</f>
        <v>（細目別内訳）</v>
      </c>
      <c r="C32" s="146"/>
      <c r="D32" s="573"/>
      <c r="E32" s="573"/>
      <c r="F32" s="573"/>
      <c r="G32" s="573"/>
      <c r="H32" s="573"/>
      <c r="I32" s="573"/>
    </row>
    <row r="33" spans="2:14" s="18" customFormat="1" ht="24" customHeight="1">
      <c r="B33" s="564" t="s">
        <v>0</v>
      </c>
      <c r="C33" s="572"/>
      <c r="D33" s="147" t="s">
        <v>1</v>
      </c>
      <c r="E33" s="147" t="s">
        <v>2</v>
      </c>
      <c r="F33" s="147" t="s">
        <v>39</v>
      </c>
      <c r="G33" s="17" t="s">
        <v>40</v>
      </c>
      <c r="H33" s="147" t="s">
        <v>3</v>
      </c>
      <c r="I33" s="17" t="s">
        <v>4</v>
      </c>
    </row>
    <row r="34" spans="2:14" ht="24" customHeight="1">
      <c r="B34" s="347" t="s">
        <v>325</v>
      </c>
      <c r="C34" s="243" t="s">
        <v>304</v>
      </c>
      <c r="D34" s="346"/>
      <c r="E34" s="152"/>
      <c r="F34" s="224"/>
      <c r="G34" s="153"/>
      <c r="H34" s="152"/>
      <c r="I34" s="224"/>
    </row>
    <row r="35" spans="2:14" ht="24" customHeight="1">
      <c r="B35" s="342"/>
      <c r="C35" s="243" t="s">
        <v>264</v>
      </c>
      <c r="D35" s="240" t="s">
        <v>350</v>
      </c>
      <c r="E35" s="241">
        <v>1</v>
      </c>
      <c r="F35" s="239" t="s">
        <v>165</v>
      </c>
      <c r="G35" s="242"/>
      <c r="H35" s="163">
        <f>G35*E35</f>
        <v>0</v>
      </c>
      <c r="I35" s="239"/>
    </row>
    <row r="36" spans="2:14" ht="24" customHeight="1">
      <c r="B36" s="342"/>
      <c r="C36" s="243" t="s">
        <v>264</v>
      </c>
      <c r="D36" s="240" t="s">
        <v>351</v>
      </c>
      <c r="E36" s="241">
        <v>1</v>
      </c>
      <c r="F36" s="239" t="s">
        <v>165</v>
      </c>
      <c r="G36" s="242"/>
      <c r="H36" s="145">
        <f t="shared" ref="H36:H44" si="0">E36*G36</f>
        <v>0</v>
      </c>
      <c r="I36" s="239"/>
      <c r="N36" s="6"/>
    </row>
    <row r="37" spans="2:14" ht="24" customHeight="1">
      <c r="B37" s="342"/>
      <c r="C37" s="243" t="s">
        <v>313</v>
      </c>
      <c r="D37" s="240"/>
      <c r="E37" s="241">
        <v>1</v>
      </c>
      <c r="F37" s="239" t="s">
        <v>277</v>
      </c>
      <c r="G37" s="242"/>
      <c r="H37" s="145">
        <f t="shared" si="0"/>
        <v>0</v>
      </c>
      <c r="I37" s="239"/>
      <c r="N37" s="6"/>
    </row>
    <row r="38" spans="2:14" ht="24" customHeight="1">
      <c r="B38" s="342"/>
      <c r="C38" s="243" t="s">
        <v>269</v>
      </c>
      <c r="D38" s="240"/>
      <c r="E38" s="241">
        <v>1</v>
      </c>
      <c r="F38" s="239" t="s">
        <v>66</v>
      </c>
      <c r="G38" s="242"/>
      <c r="H38" s="145">
        <f t="shared" si="0"/>
        <v>0</v>
      </c>
      <c r="I38" s="239"/>
      <c r="N38" s="6"/>
    </row>
    <row r="39" spans="2:14" ht="24" customHeight="1">
      <c r="B39" s="342"/>
      <c r="C39" s="243" t="s">
        <v>288</v>
      </c>
      <c r="D39" s="240"/>
      <c r="E39" s="241">
        <v>1</v>
      </c>
      <c r="F39" s="239" t="s">
        <v>66</v>
      </c>
      <c r="G39" s="242"/>
      <c r="H39" s="188">
        <f t="shared" si="0"/>
        <v>0</v>
      </c>
      <c r="I39" s="239"/>
      <c r="N39" s="6"/>
    </row>
    <row r="40" spans="2:14" ht="24" customHeight="1">
      <c r="B40" s="342"/>
      <c r="C40" s="243" t="s">
        <v>262</v>
      </c>
      <c r="D40" s="240" t="s">
        <v>362</v>
      </c>
      <c r="E40" s="241">
        <v>10</v>
      </c>
      <c r="F40" s="239" t="s">
        <v>187</v>
      </c>
      <c r="G40" s="242"/>
      <c r="H40" s="145">
        <f t="shared" si="0"/>
        <v>0</v>
      </c>
      <c r="I40" s="239"/>
      <c r="N40" s="6"/>
    </row>
    <row r="41" spans="2:14" ht="24" customHeight="1">
      <c r="B41" s="342"/>
      <c r="C41" s="244" t="s">
        <v>273</v>
      </c>
      <c r="D41" s="245"/>
      <c r="E41" s="241">
        <v>1</v>
      </c>
      <c r="F41" s="251" t="s">
        <v>66</v>
      </c>
      <c r="G41" s="242"/>
      <c r="H41" s="145">
        <f t="shared" si="0"/>
        <v>0</v>
      </c>
      <c r="I41" s="239"/>
      <c r="N41" s="6"/>
    </row>
    <row r="42" spans="2:14" ht="24" customHeight="1">
      <c r="B42" s="342"/>
      <c r="C42" s="243" t="s">
        <v>323</v>
      </c>
      <c r="D42" s="240"/>
      <c r="E42" s="241">
        <v>1</v>
      </c>
      <c r="F42" s="239" t="s">
        <v>66</v>
      </c>
      <c r="G42" s="242"/>
      <c r="H42" s="145">
        <f t="shared" si="0"/>
        <v>0</v>
      </c>
      <c r="I42" s="239"/>
      <c r="N42" s="6"/>
    </row>
    <row r="43" spans="2:14" ht="24" customHeight="1">
      <c r="B43" s="342"/>
      <c r="C43" s="243" t="s">
        <v>279</v>
      </c>
      <c r="D43" s="240"/>
      <c r="E43" s="241">
        <v>1</v>
      </c>
      <c r="F43" s="239" t="s">
        <v>66</v>
      </c>
      <c r="G43" s="242"/>
      <c r="H43" s="145">
        <f t="shared" si="0"/>
        <v>0</v>
      </c>
      <c r="I43" s="239"/>
      <c r="N43" s="343"/>
    </row>
    <row r="44" spans="2:14" ht="24" customHeight="1">
      <c r="B44" s="342"/>
      <c r="C44" s="243" t="s">
        <v>280</v>
      </c>
      <c r="D44" s="240"/>
      <c r="E44" s="241">
        <v>1</v>
      </c>
      <c r="F44" s="239" t="s">
        <v>66</v>
      </c>
      <c r="G44" s="242"/>
      <c r="H44" s="145">
        <f t="shared" si="0"/>
        <v>0</v>
      </c>
      <c r="I44" s="239"/>
      <c r="N44" s="6"/>
    </row>
    <row r="45" spans="2:14" ht="24" customHeight="1">
      <c r="B45" s="348"/>
      <c r="C45" s="243" t="s">
        <v>589</v>
      </c>
      <c r="D45" s="240"/>
      <c r="E45" s="241"/>
      <c r="F45" s="239"/>
      <c r="G45" s="242"/>
      <c r="H45" s="163">
        <f>SUM(H35:H44)</f>
        <v>0</v>
      </c>
      <c r="I45" s="239"/>
    </row>
    <row r="46" spans="2:14" ht="24" customHeight="1">
      <c r="B46" s="348"/>
      <c r="C46" s="240"/>
      <c r="D46" s="240"/>
      <c r="E46" s="241"/>
      <c r="F46" s="239"/>
      <c r="G46" s="242"/>
      <c r="H46" s="145"/>
      <c r="I46" s="239"/>
      <c r="N46" s="6"/>
    </row>
    <row r="47" spans="2:14" ht="24" customHeight="1">
      <c r="B47" s="10"/>
      <c r="C47" s="243"/>
      <c r="D47" s="240"/>
      <c r="E47" s="338"/>
      <c r="F47" s="239"/>
      <c r="G47" s="340"/>
      <c r="H47" s="145"/>
      <c r="I47" s="239"/>
      <c r="N47" s="6"/>
    </row>
    <row r="48" spans="2:14" ht="24" customHeight="1">
      <c r="B48" s="10"/>
      <c r="C48" s="243"/>
      <c r="D48" s="240"/>
      <c r="E48" s="338"/>
      <c r="F48" s="239"/>
      <c r="G48" s="340"/>
      <c r="H48" s="145"/>
      <c r="I48" s="239"/>
      <c r="N48" s="6"/>
    </row>
    <row r="49" spans="2:16" ht="24" customHeight="1">
      <c r="B49" s="9"/>
      <c r="C49" s="243"/>
      <c r="D49" s="240"/>
      <c r="E49" s="338"/>
      <c r="F49" s="239"/>
      <c r="G49" s="340"/>
      <c r="H49" s="145"/>
      <c r="I49" s="239"/>
      <c r="N49" s="3"/>
      <c r="O49" s="4"/>
      <c r="P49" s="5"/>
    </row>
    <row r="50" spans="2:16" ht="24" customHeight="1">
      <c r="B50" s="9"/>
      <c r="C50" s="243"/>
      <c r="D50" s="240"/>
      <c r="E50" s="338"/>
      <c r="F50" s="239"/>
      <c r="G50" s="340"/>
      <c r="H50" s="145"/>
      <c r="I50" s="239"/>
      <c r="N50" s="3"/>
      <c r="O50" s="4"/>
      <c r="P50" s="5"/>
    </row>
    <row r="51" spans="2:16" ht="24" customHeight="1">
      <c r="B51" s="9"/>
      <c r="C51" s="243"/>
      <c r="D51" s="240"/>
      <c r="E51" s="338"/>
      <c r="F51" s="239"/>
      <c r="G51" s="340"/>
      <c r="H51" s="145"/>
      <c r="I51" s="239"/>
    </row>
    <row r="52" spans="2:16" ht="24" customHeight="1">
      <c r="B52" s="9"/>
      <c r="C52" s="243"/>
      <c r="D52" s="240"/>
      <c r="E52" s="338"/>
      <c r="F52" s="239"/>
      <c r="G52" s="340"/>
      <c r="H52" s="145"/>
      <c r="I52" s="239"/>
    </row>
    <row r="53" spans="2:16" ht="24" customHeight="1">
      <c r="B53" s="9"/>
      <c r="C53" s="246"/>
      <c r="D53" s="240"/>
      <c r="E53" s="341"/>
      <c r="F53" s="239"/>
      <c r="G53" s="339"/>
      <c r="H53" s="145"/>
      <c r="I53" s="239"/>
    </row>
    <row r="54" spans="2:16" ht="24" customHeight="1">
      <c r="B54" s="9"/>
      <c r="C54" s="244"/>
      <c r="D54" s="175"/>
      <c r="E54" s="338"/>
      <c r="F54" s="251"/>
      <c r="G54" s="340"/>
      <c r="H54" s="145"/>
      <c r="I54" s="228"/>
    </row>
    <row r="55" spans="2:16" ht="24" customHeight="1">
      <c r="B55" s="9"/>
      <c r="C55" s="243"/>
      <c r="D55" s="149"/>
      <c r="E55" s="338"/>
      <c r="F55" s="239"/>
      <c r="G55" s="340"/>
      <c r="H55" s="145"/>
      <c r="I55" s="221"/>
    </row>
    <row r="56" spans="2:16" ht="24" customHeight="1">
      <c r="B56" s="9"/>
      <c r="C56" s="243"/>
      <c r="D56" s="149"/>
      <c r="E56" s="338"/>
      <c r="F56" s="239"/>
      <c r="G56" s="340"/>
      <c r="H56" s="145"/>
      <c r="I56" s="221"/>
    </row>
    <row r="57" spans="2:16" ht="24" customHeight="1">
      <c r="B57" s="9"/>
      <c r="C57" s="243"/>
      <c r="D57" s="149"/>
      <c r="E57" s="338"/>
      <c r="F57" s="239"/>
      <c r="G57" s="340"/>
      <c r="H57" s="145"/>
      <c r="I57" s="221"/>
    </row>
    <row r="58" spans="2:16" ht="24" customHeight="1">
      <c r="B58" s="9"/>
      <c r="C58" s="158"/>
      <c r="D58" s="149"/>
      <c r="E58" s="161"/>
      <c r="F58" s="221"/>
      <c r="G58" s="24"/>
      <c r="H58" s="163"/>
      <c r="I58" s="221"/>
    </row>
    <row r="59" spans="2:16" ht="24" customHeight="1">
      <c r="B59" s="9"/>
      <c r="C59" s="158"/>
      <c r="D59" s="149"/>
      <c r="E59" s="161"/>
      <c r="F59" s="221"/>
      <c r="G59" s="24"/>
      <c r="H59" s="163"/>
      <c r="I59" s="221"/>
    </row>
    <row r="60" spans="2:16" ht="24" customHeight="1">
      <c r="B60" s="10"/>
      <c r="C60" s="158"/>
      <c r="D60" s="149"/>
      <c r="E60" s="161"/>
      <c r="F60" s="221"/>
      <c r="G60" s="24"/>
      <c r="H60" s="163"/>
      <c r="I60" s="221"/>
    </row>
    <row r="61" spans="2:16" ht="24" customHeight="1">
      <c r="B61" s="10"/>
      <c r="C61" s="233"/>
      <c r="D61" s="149"/>
      <c r="E61" s="161"/>
      <c r="F61" s="221"/>
      <c r="G61" s="24"/>
      <c r="H61" s="163"/>
      <c r="I61" s="221"/>
    </row>
    <row r="62" spans="2:16" ht="24" customHeight="1">
      <c r="B62" s="11"/>
      <c r="C62" s="229"/>
      <c r="D62" s="155"/>
      <c r="E62" s="155"/>
      <c r="F62" s="223"/>
      <c r="G62" s="156"/>
      <c r="H62" s="136"/>
      <c r="I62" s="223"/>
    </row>
    <row r="63" spans="2:16" ht="24" customHeight="1">
      <c r="B63" s="146" t="str">
        <f>B32</f>
        <v>（細目別内訳）</v>
      </c>
      <c r="C63" s="146"/>
      <c r="D63" s="562"/>
      <c r="E63" s="562"/>
      <c r="F63" s="562"/>
      <c r="G63" s="562"/>
      <c r="H63" s="562"/>
      <c r="I63" s="562"/>
    </row>
    <row r="64" spans="2:16" s="18" customFormat="1" ht="24" customHeight="1">
      <c r="B64" s="564" t="s">
        <v>0</v>
      </c>
      <c r="C64" s="572"/>
      <c r="D64" s="147" t="s">
        <v>1</v>
      </c>
      <c r="E64" s="147" t="s">
        <v>2</v>
      </c>
      <c r="F64" s="147" t="s">
        <v>39</v>
      </c>
      <c r="G64" s="17" t="s">
        <v>40</v>
      </c>
      <c r="H64" s="147" t="s">
        <v>3</v>
      </c>
      <c r="I64" s="17" t="s">
        <v>4</v>
      </c>
    </row>
    <row r="65" spans="2:14" ht="24" customHeight="1">
      <c r="B65" s="344" t="s">
        <v>339</v>
      </c>
      <c r="C65" s="244" t="s">
        <v>345</v>
      </c>
      <c r="D65" s="189"/>
      <c r="E65" s="194"/>
      <c r="F65" s="225"/>
      <c r="G65" s="195"/>
      <c r="H65" s="194"/>
      <c r="I65" s="225"/>
      <c r="J65" s="256"/>
    </row>
    <row r="66" spans="2:14" ht="24" customHeight="1">
      <c r="B66" s="9"/>
      <c r="C66" s="243" t="s">
        <v>340</v>
      </c>
      <c r="D66" s="240" t="s">
        <v>356</v>
      </c>
      <c r="E66" s="241">
        <v>1</v>
      </c>
      <c r="F66" s="239" t="s">
        <v>276</v>
      </c>
      <c r="G66" s="340"/>
      <c r="H66" s="188">
        <f>E66*G66</f>
        <v>0</v>
      </c>
      <c r="I66" s="222"/>
      <c r="J66" s="256"/>
      <c r="N66" s="6"/>
    </row>
    <row r="67" spans="2:14" ht="24" customHeight="1">
      <c r="B67" s="9"/>
      <c r="C67" s="243" t="s">
        <v>343</v>
      </c>
      <c r="D67" s="240"/>
      <c r="E67" s="241">
        <v>1</v>
      </c>
      <c r="F67" s="239" t="s">
        <v>276</v>
      </c>
      <c r="G67" s="340"/>
      <c r="H67" s="188">
        <f>E67*G67</f>
        <v>0</v>
      </c>
      <c r="I67" s="222"/>
      <c r="J67" s="256"/>
      <c r="N67" s="6"/>
    </row>
    <row r="68" spans="2:14" ht="24" customHeight="1">
      <c r="B68" s="9"/>
      <c r="C68" s="243" t="s">
        <v>344</v>
      </c>
      <c r="D68" s="240"/>
      <c r="E68" s="241">
        <v>1</v>
      </c>
      <c r="F68" s="239" t="s">
        <v>66</v>
      </c>
      <c r="G68" s="340"/>
      <c r="H68" s="188">
        <f>E68*G68</f>
        <v>0</v>
      </c>
      <c r="I68" s="222"/>
      <c r="J68" s="256"/>
      <c r="N68" s="6"/>
    </row>
    <row r="69" spans="2:14" ht="24" customHeight="1">
      <c r="B69" s="9"/>
      <c r="C69" s="243" t="s">
        <v>279</v>
      </c>
      <c r="D69" s="240"/>
      <c r="E69" s="241">
        <v>1</v>
      </c>
      <c r="F69" s="239" t="s">
        <v>66</v>
      </c>
      <c r="G69" s="340"/>
      <c r="H69" s="188">
        <f>E69*G69</f>
        <v>0</v>
      </c>
      <c r="I69" s="222"/>
      <c r="J69" s="256"/>
      <c r="N69" s="6"/>
    </row>
    <row r="70" spans="2:14" ht="24" customHeight="1">
      <c r="B70" s="9"/>
      <c r="C70" s="243" t="s">
        <v>280</v>
      </c>
      <c r="D70" s="240"/>
      <c r="E70" s="241">
        <v>1</v>
      </c>
      <c r="F70" s="239" t="s">
        <v>66</v>
      </c>
      <c r="G70" s="340"/>
      <c r="H70" s="188">
        <f>E70*G70</f>
        <v>0</v>
      </c>
      <c r="I70" s="222"/>
      <c r="J70" s="256"/>
      <c r="N70" s="6"/>
    </row>
    <row r="71" spans="2:14" ht="24" customHeight="1">
      <c r="B71" s="10"/>
      <c r="C71" s="243" t="s">
        <v>594</v>
      </c>
      <c r="D71" s="240"/>
      <c r="E71" s="241"/>
      <c r="F71" s="239"/>
      <c r="G71" s="340"/>
      <c r="H71" s="188">
        <f>SUM(H66:H70)</f>
        <v>0</v>
      </c>
      <c r="I71" s="222"/>
      <c r="J71" s="256"/>
      <c r="N71" s="6"/>
    </row>
    <row r="72" spans="2:14" ht="24" customHeight="1">
      <c r="B72" s="387"/>
      <c r="C72" s="183"/>
      <c r="D72" s="185"/>
      <c r="E72" s="186"/>
      <c r="F72" s="222"/>
      <c r="G72" s="12"/>
      <c r="H72" s="188"/>
      <c r="I72" s="222"/>
      <c r="J72" s="256"/>
      <c r="N72" s="6"/>
    </row>
    <row r="73" spans="2:14" ht="24" customHeight="1">
      <c r="B73" s="342" t="s">
        <v>352</v>
      </c>
      <c r="C73" s="243" t="s">
        <v>357</v>
      </c>
      <c r="D73" s="245"/>
      <c r="E73" s="191"/>
      <c r="F73" s="226"/>
      <c r="G73" s="192"/>
      <c r="H73" s="191"/>
      <c r="I73" s="226"/>
      <c r="J73" s="256"/>
      <c r="N73" s="6"/>
    </row>
    <row r="74" spans="2:14" ht="24" customHeight="1">
      <c r="B74" s="342"/>
      <c r="C74" s="243" t="s">
        <v>358</v>
      </c>
      <c r="D74" s="240" t="s">
        <v>359</v>
      </c>
      <c r="E74" s="241">
        <v>1</v>
      </c>
      <c r="F74" s="239" t="s">
        <v>276</v>
      </c>
      <c r="G74" s="242"/>
      <c r="H74" s="188">
        <f>E74*G74</f>
        <v>0</v>
      </c>
      <c r="I74" s="222"/>
      <c r="J74" s="256"/>
      <c r="N74" s="6"/>
    </row>
    <row r="75" spans="2:14" ht="24" customHeight="1">
      <c r="B75" s="342"/>
      <c r="C75" s="243" t="s">
        <v>358</v>
      </c>
      <c r="D75" s="240" t="s">
        <v>363</v>
      </c>
      <c r="E75" s="241">
        <v>1</v>
      </c>
      <c r="F75" s="239" t="s">
        <v>276</v>
      </c>
      <c r="G75" s="242"/>
      <c r="H75" s="188">
        <f>E75*G75</f>
        <v>0</v>
      </c>
      <c r="I75" s="222"/>
      <c r="J75" s="256"/>
    </row>
    <row r="76" spans="2:14" ht="24" customHeight="1">
      <c r="B76" s="342"/>
      <c r="C76" s="345" t="s">
        <v>360</v>
      </c>
      <c r="D76" s="240" t="s">
        <v>361</v>
      </c>
      <c r="E76" s="241">
        <v>1</v>
      </c>
      <c r="F76" s="239" t="s">
        <v>276</v>
      </c>
      <c r="G76" s="242"/>
      <c r="H76" s="188">
        <f>E76*G76</f>
        <v>0</v>
      </c>
      <c r="I76" s="222"/>
      <c r="J76" s="256"/>
      <c r="N76" s="6"/>
    </row>
    <row r="77" spans="2:14" ht="24" customHeight="1">
      <c r="B77" s="342"/>
      <c r="C77" s="243" t="s">
        <v>343</v>
      </c>
      <c r="D77" s="240"/>
      <c r="E77" s="241">
        <v>1</v>
      </c>
      <c r="F77" s="239" t="s">
        <v>66</v>
      </c>
      <c r="G77" s="242"/>
      <c r="H77" s="188">
        <f>E77*G77</f>
        <v>0</v>
      </c>
      <c r="I77" s="222"/>
      <c r="J77" s="256"/>
    </row>
    <row r="78" spans="2:14" ht="24" customHeight="1">
      <c r="B78" s="342"/>
      <c r="C78" s="243" t="s">
        <v>344</v>
      </c>
      <c r="D78" s="240"/>
      <c r="E78" s="241">
        <v>1</v>
      </c>
      <c r="F78" s="239" t="s">
        <v>66</v>
      </c>
      <c r="G78" s="242"/>
      <c r="H78" s="188">
        <f>E78*G78</f>
        <v>0</v>
      </c>
      <c r="I78" s="222"/>
      <c r="J78" s="256"/>
      <c r="N78" s="6"/>
    </row>
    <row r="79" spans="2:14" ht="24" customHeight="1">
      <c r="B79" s="342"/>
      <c r="C79" s="243" t="s">
        <v>279</v>
      </c>
      <c r="D79" s="240"/>
      <c r="E79" s="241">
        <v>1</v>
      </c>
      <c r="F79" s="239" t="s">
        <v>66</v>
      </c>
      <c r="G79" s="242"/>
      <c r="H79" s="188">
        <f>G79*E79</f>
        <v>0</v>
      </c>
      <c r="I79" s="222"/>
      <c r="J79" s="256"/>
    </row>
    <row r="80" spans="2:14" ht="24" customHeight="1">
      <c r="B80" s="9"/>
      <c r="C80" s="243" t="s">
        <v>280</v>
      </c>
      <c r="D80" s="240"/>
      <c r="E80" s="241">
        <v>1</v>
      </c>
      <c r="F80" s="239" t="s">
        <v>66</v>
      </c>
      <c r="G80" s="242"/>
      <c r="H80" s="188">
        <f>G80*E80</f>
        <v>0</v>
      </c>
      <c r="I80" s="222"/>
      <c r="J80" s="256"/>
      <c r="N80" s="6"/>
    </row>
    <row r="81" spans="2:16" ht="24" customHeight="1">
      <c r="B81" s="9"/>
      <c r="C81" s="183" t="s">
        <v>595</v>
      </c>
      <c r="D81" s="196"/>
      <c r="E81" s="186"/>
      <c r="F81" s="222"/>
      <c r="G81" s="12"/>
      <c r="H81" s="188">
        <f>SUM(H74:H80)</f>
        <v>0</v>
      </c>
      <c r="I81" s="221"/>
      <c r="J81" s="256"/>
      <c r="N81" s="6"/>
    </row>
    <row r="82" spans="2:16" ht="24" customHeight="1">
      <c r="B82" s="9"/>
      <c r="C82" s="183"/>
      <c r="D82" s="185"/>
      <c r="E82" s="186"/>
      <c r="F82" s="222"/>
      <c r="G82" s="12"/>
      <c r="H82" s="188"/>
      <c r="I82" s="221"/>
      <c r="J82" s="256"/>
      <c r="N82" s="6"/>
    </row>
    <row r="83" spans="2:16" ht="24" customHeight="1">
      <c r="B83" s="9"/>
      <c r="C83" s="140"/>
      <c r="D83" s="171"/>
      <c r="E83" s="138"/>
      <c r="F83" s="222"/>
      <c r="G83" s="12"/>
      <c r="H83" s="145"/>
      <c r="I83" s="221"/>
      <c r="J83" s="256"/>
      <c r="N83" s="6"/>
    </row>
    <row r="84" spans="2:16" ht="24" customHeight="1">
      <c r="B84" s="9"/>
      <c r="C84" s="140"/>
      <c r="D84" s="173"/>
      <c r="E84" s="138"/>
      <c r="F84" s="222"/>
      <c r="G84" s="12"/>
      <c r="H84" s="145"/>
      <c r="I84" s="221"/>
      <c r="J84" s="256"/>
      <c r="N84" s="6"/>
    </row>
    <row r="85" spans="2:16" ht="24" customHeight="1">
      <c r="B85" s="9"/>
      <c r="C85" s="140"/>
      <c r="D85" s="143"/>
      <c r="E85" s="138"/>
      <c r="F85" s="222"/>
      <c r="G85" s="12"/>
      <c r="H85" s="145"/>
      <c r="I85" s="221"/>
      <c r="J85" s="256"/>
      <c r="N85" s="6"/>
    </row>
    <row r="86" spans="2:16" ht="24" customHeight="1">
      <c r="B86" s="9"/>
      <c r="C86" s="172"/>
      <c r="D86" s="161"/>
      <c r="E86" s="161"/>
      <c r="F86" s="221"/>
      <c r="G86" s="162"/>
      <c r="H86" s="163"/>
      <c r="I86" s="221"/>
      <c r="J86" s="256"/>
      <c r="N86" s="6"/>
    </row>
    <row r="87" spans="2:16" ht="24" customHeight="1">
      <c r="B87" s="9"/>
      <c r="C87" s="158"/>
      <c r="D87" s="167"/>
      <c r="E87" s="161"/>
      <c r="F87" s="221"/>
      <c r="G87" s="24"/>
      <c r="H87" s="163"/>
      <c r="I87" s="221"/>
      <c r="J87" s="256"/>
      <c r="N87" s="3"/>
      <c r="O87" s="4"/>
      <c r="P87" s="5"/>
    </row>
    <row r="88" spans="2:16" ht="24" customHeight="1">
      <c r="B88" s="9"/>
      <c r="C88" s="158"/>
      <c r="D88" s="149"/>
      <c r="E88" s="161"/>
      <c r="F88" s="221"/>
      <c r="G88" s="24"/>
      <c r="H88" s="163"/>
      <c r="I88" s="221"/>
      <c r="J88" s="256"/>
    </row>
    <row r="89" spans="2:16" ht="24" customHeight="1">
      <c r="B89" s="9"/>
      <c r="C89" s="158"/>
      <c r="D89" s="149"/>
      <c r="E89" s="161"/>
      <c r="F89" s="221"/>
      <c r="G89" s="24"/>
      <c r="H89" s="163"/>
      <c r="I89" s="221"/>
      <c r="J89" s="256"/>
    </row>
    <row r="90" spans="2:16" ht="24" customHeight="1">
      <c r="B90" s="9"/>
      <c r="C90" s="158"/>
      <c r="D90" s="149"/>
      <c r="E90" s="161"/>
      <c r="F90" s="221"/>
      <c r="G90" s="24"/>
      <c r="H90" s="163"/>
      <c r="I90" s="221"/>
      <c r="J90" s="256"/>
    </row>
    <row r="91" spans="2:16" ht="24" customHeight="1">
      <c r="B91" s="9"/>
      <c r="C91" s="158"/>
      <c r="D91" s="149"/>
      <c r="E91" s="161"/>
      <c r="F91" s="221"/>
      <c r="G91" s="24"/>
      <c r="H91" s="163"/>
      <c r="I91" s="221"/>
      <c r="J91" s="256"/>
    </row>
    <row r="92" spans="2:16" ht="24" customHeight="1">
      <c r="B92" s="10"/>
      <c r="C92" s="233"/>
      <c r="D92" s="149"/>
      <c r="E92" s="161"/>
      <c r="F92" s="221"/>
      <c r="G92" s="24"/>
      <c r="H92" s="163"/>
      <c r="I92" s="221"/>
      <c r="J92" s="256"/>
    </row>
    <row r="93" spans="2:16" ht="24" customHeight="1">
      <c r="B93" s="11"/>
      <c r="C93" s="229" t="s">
        <v>31</v>
      </c>
      <c r="D93" s="155"/>
      <c r="E93" s="155"/>
      <c r="F93" s="223"/>
      <c r="G93" s="156"/>
      <c r="H93" s="136">
        <f>SUM(H16+H45+H71+H81)</f>
        <v>0</v>
      </c>
      <c r="I93" s="223"/>
      <c r="J93" s="256"/>
    </row>
  </sheetData>
  <mergeCells count="7">
    <mergeCell ref="D63:I63"/>
    <mergeCell ref="B64:C64"/>
    <mergeCell ref="D32:I32"/>
    <mergeCell ref="B1:C1"/>
    <mergeCell ref="D1:I1"/>
    <mergeCell ref="B2:C2"/>
    <mergeCell ref="B33:C33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  <rowBreaks count="2" manualBreakCount="2">
    <brk id="31" max="16383" man="1"/>
    <brk id="6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5C9E-382B-4825-B175-514E09C6AFD9}">
  <dimension ref="B1:P93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10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10" s="18" customFormat="1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</row>
    <row r="3" spans="2:10" ht="24" customHeight="1">
      <c r="B3" s="386" t="str">
        <f>全体!B142</f>
        <v>⑦</v>
      </c>
      <c r="C3" s="141" t="str">
        <f>全体!C142</f>
        <v>電気設備工事</v>
      </c>
      <c r="D3" s="149" t="str">
        <f>全体!H142</f>
        <v>脱臭設備①-6</v>
      </c>
      <c r="E3" s="152"/>
      <c r="F3" s="224"/>
      <c r="G3" s="153"/>
      <c r="H3" s="152"/>
      <c r="I3" s="224"/>
    </row>
    <row r="4" spans="2:10" ht="24" customHeight="1">
      <c r="B4" s="342" t="s">
        <v>346</v>
      </c>
      <c r="C4" s="243" t="s">
        <v>303</v>
      </c>
      <c r="D4" s="240"/>
      <c r="E4" s="191"/>
      <c r="F4" s="226"/>
      <c r="G4" s="192"/>
      <c r="H4" s="191"/>
      <c r="I4" s="226"/>
      <c r="J4" s="106"/>
    </row>
    <row r="5" spans="2:10" ht="24" customHeight="1">
      <c r="B5" s="342"/>
      <c r="C5" s="243" t="s">
        <v>264</v>
      </c>
      <c r="D5" s="240" t="s">
        <v>350</v>
      </c>
      <c r="E5" s="241">
        <v>1</v>
      </c>
      <c r="F5" s="239" t="s">
        <v>165</v>
      </c>
      <c r="G5" s="242"/>
      <c r="H5" s="145">
        <f>E5*G5</f>
        <v>0</v>
      </c>
      <c r="I5" s="239"/>
      <c r="J5" s="106"/>
    </row>
    <row r="6" spans="2:10" ht="24" customHeight="1">
      <c r="B6" s="342"/>
      <c r="C6" s="243" t="s">
        <v>264</v>
      </c>
      <c r="D6" s="240" t="s">
        <v>351</v>
      </c>
      <c r="E6" s="241">
        <v>1</v>
      </c>
      <c r="F6" s="239" t="s">
        <v>165</v>
      </c>
      <c r="G6" s="242"/>
      <c r="H6" s="145">
        <f>E6*G6</f>
        <v>0</v>
      </c>
      <c r="I6" s="239"/>
      <c r="J6" s="106"/>
    </row>
    <row r="7" spans="2:10" ht="24" customHeight="1">
      <c r="B7" s="342"/>
      <c r="C7" s="243" t="s">
        <v>313</v>
      </c>
      <c r="D7" s="240"/>
      <c r="E7" s="241">
        <v>2</v>
      </c>
      <c r="F7" s="239" t="s">
        <v>277</v>
      </c>
      <c r="G7" s="242"/>
      <c r="H7" s="145">
        <f>E7*G7</f>
        <v>0</v>
      </c>
      <c r="I7" s="239"/>
      <c r="J7" s="106"/>
    </row>
    <row r="8" spans="2:10" ht="24" customHeight="1">
      <c r="B8" s="342"/>
      <c r="C8" s="243" t="s">
        <v>269</v>
      </c>
      <c r="D8" s="240"/>
      <c r="E8" s="241">
        <v>1</v>
      </c>
      <c r="F8" s="239" t="s">
        <v>66</v>
      </c>
      <c r="G8" s="242"/>
      <c r="H8" s="145">
        <f>E8*G8</f>
        <v>0</v>
      </c>
      <c r="I8" s="239"/>
      <c r="J8" s="106"/>
    </row>
    <row r="9" spans="2:10" ht="24" customHeight="1">
      <c r="B9" s="342"/>
      <c r="C9" s="243" t="s">
        <v>288</v>
      </c>
      <c r="D9" s="240"/>
      <c r="E9" s="241">
        <v>1</v>
      </c>
      <c r="F9" s="239" t="s">
        <v>66</v>
      </c>
      <c r="G9" s="242"/>
      <c r="H9" s="145">
        <f>E9*G9</f>
        <v>0</v>
      </c>
      <c r="I9" s="239"/>
      <c r="J9" s="106"/>
    </row>
    <row r="10" spans="2:10" ht="24" customHeight="1">
      <c r="B10" s="342"/>
      <c r="C10" s="243" t="s">
        <v>262</v>
      </c>
      <c r="D10" s="240" t="s">
        <v>314</v>
      </c>
      <c r="E10" s="241">
        <v>2</v>
      </c>
      <c r="F10" s="239" t="s">
        <v>187</v>
      </c>
      <c r="G10" s="242"/>
      <c r="H10" s="145">
        <f>G10*E10</f>
        <v>0</v>
      </c>
      <c r="I10" s="239"/>
      <c r="J10" s="106"/>
    </row>
    <row r="11" spans="2:10" ht="24" customHeight="1">
      <c r="B11" s="342"/>
      <c r="C11" s="243" t="s">
        <v>262</v>
      </c>
      <c r="D11" s="240" t="s">
        <v>316</v>
      </c>
      <c r="E11" s="241">
        <v>8</v>
      </c>
      <c r="F11" s="239" t="s">
        <v>187</v>
      </c>
      <c r="G11" s="242"/>
      <c r="H11" s="145">
        <f>E11*G11</f>
        <v>0</v>
      </c>
      <c r="I11" s="239"/>
      <c r="J11" s="106"/>
    </row>
    <row r="12" spans="2:10" ht="24" customHeight="1">
      <c r="B12" s="342"/>
      <c r="C12" s="243" t="s">
        <v>317</v>
      </c>
      <c r="D12" s="240" t="s">
        <v>322</v>
      </c>
      <c r="E12" s="241">
        <v>1</v>
      </c>
      <c r="F12" s="239" t="s">
        <v>277</v>
      </c>
      <c r="G12" s="242"/>
      <c r="H12" s="145">
        <f>E12*G12</f>
        <v>0</v>
      </c>
      <c r="I12" s="239"/>
      <c r="J12" s="106"/>
    </row>
    <row r="13" spans="2:10" ht="24" customHeight="1">
      <c r="B13" s="342"/>
      <c r="C13" s="243" t="s">
        <v>273</v>
      </c>
      <c r="D13" s="240"/>
      <c r="E13" s="248">
        <v>1</v>
      </c>
      <c r="F13" s="239" t="s">
        <v>66</v>
      </c>
      <c r="G13" s="249"/>
      <c r="H13" s="145">
        <f>E13*G13</f>
        <v>0</v>
      </c>
      <c r="I13" s="239"/>
      <c r="J13" s="106"/>
    </row>
    <row r="14" spans="2:10" ht="24" customHeight="1">
      <c r="B14" s="342"/>
      <c r="C14" s="244" t="s">
        <v>279</v>
      </c>
      <c r="D14" s="245"/>
      <c r="E14" s="241">
        <v>1</v>
      </c>
      <c r="F14" s="251" t="s">
        <v>66</v>
      </c>
      <c r="G14" s="242"/>
      <c r="H14" s="145">
        <f>E14*G14</f>
        <v>0</v>
      </c>
      <c r="I14" s="239"/>
      <c r="J14" s="106"/>
    </row>
    <row r="15" spans="2:10" ht="24" customHeight="1">
      <c r="B15" s="342"/>
      <c r="C15" s="243" t="s">
        <v>280</v>
      </c>
      <c r="D15" s="240"/>
      <c r="E15" s="241">
        <v>1</v>
      </c>
      <c r="F15" s="239" t="s">
        <v>66</v>
      </c>
      <c r="G15" s="242"/>
      <c r="H15" s="145">
        <f>E15*G15</f>
        <v>0</v>
      </c>
      <c r="I15" s="239"/>
      <c r="J15" s="106"/>
    </row>
    <row r="16" spans="2:10" ht="24" customHeight="1">
      <c r="B16" s="9"/>
      <c r="C16" s="243" t="s">
        <v>588</v>
      </c>
      <c r="D16" s="240"/>
      <c r="E16" s="241"/>
      <c r="F16" s="239"/>
      <c r="G16" s="242"/>
      <c r="H16" s="145">
        <f>SUM(H5:H15)</f>
        <v>0</v>
      </c>
      <c r="I16" s="239"/>
      <c r="J16" s="106"/>
    </row>
    <row r="17" spans="2:10" ht="24" customHeight="1">
      <c r="B17" s="9"/>
      <c r="C17" s="243"/>
      <c r="D17" s="240"/>
      <c r="E17" s="241"/>
      <c r="F17" s="239"/>
      <c r="G17" s="242"/>
      <c r="H17" s="145"/>
      <c r="I17" s="239"/>
      <c r="J17" s="106"/>
    </row>
    <row r="18" spans="2:10" ht="24" customHeight="1">
      <c r="B18" s="9"/>
      <c r="C18" s="243"/>
      <c r="D18" s="240"/>
      <c r="E18" s="241"/>
      <c r="F18" s="239"/>
      <c r="G18" s="242"/>
      <c r="H18" s="145"/>
      <c r="I18" s="239"/>
      <c r="J18" s="106"/>
    </row>
    <row r="19" spans="2:10" ht="24" customHeight="1">
      <c r="B19" s="9"/>
      <c r="C19" s="243"/>
      <c r="D19" s="240"/>
      <c r="E19" s="241"/>
      <c r="F19" s="239"/>
      <c r="G19" s="242"/>
      <c r="H19" s="145"/>
      <c r="I19" s="239"/>
      <c r="J19" s="106"/>
    </row>
    <row r="20" spans="2:10" ht="24" customHeight="1">
      <c r="B20" s="9"/>
      <c r="C20" s="243"/>
      <c r="D20" s="240"/>
      <c r="E20" s="241"/>
      <c r="F20" s="239"/>
      <c r="G20" s="242"/>
      <c r="H20" s="163"/>
      <c r="I20" s="239"/>
    </row>
    <row r="21" spans="2:10" ht="24" customHeight="1">
      <c r="B21" s="9"/>
      <c r="C21" s="243"/>
      <c r="D21" s="240"/>
      <c r="E21" s="241"/>
      <c r="F21" s="239"/>
      <c r="G21" s="242"/>
      <c r="H21" s="163"/>
      <c r="I21" s="239"/>
    </row>
    <row r="22" spans="2:10" ht="24" customHeight="1">
      <c r="B22" s="9"/>
      <c r="C22" s="243"/>
      <c r="D22" s="254"/>
      <c r="E22" s="248"/>
      <c r="F22" s="239"/>
      <c r="G22" s="249"/>
      <c r="H22" s="163"/>
      <c r="I22" s="239"/>
    </row>
    <row r="23" spans="2:10" ht="24" customHeight="1">
      <c r="B23" s="9"/>
      <c r="C23" s="246"/>
      <c r="D23" s="254"/>
      <c r="E23" s="248"/>
      <c r="F23" s="239"/>
      <c r="G23" s="249"/>
      <c r="H23" s="163"/>
      <c r="I23" s="239"/>
    </row>
    <row r="24" spans="2:10" ht="24" customHeight="1">
      <c r="B24" s="9"/>
      <c r="C24" s="336"/>
      <c r="D24" s="175"/>
      <c r="E24" s="335"/>
      <c r="F24" s="228"/>
      <c r="G24" s="242"/>
      <c r="H24" s="163"/>
      <c r="I24" s="228"/>
    </row>
    <row r="25" spans="2:10" ht="24" customHeight="1">
      <c r="B25" s="9"/>
      <c r="C25" s="336"/>
      <c r="D25" s="149"/>
      <c r="E25" s="334"/>
      <c r="F25" s="221"/>
      <c r="G25" s="242"/>
      <c r="H25" s="163"/>
      <c r="I25" s="221"/>
    </row>
    <row r="26" spans="2:10" ht="24" customHeight="1">
      <c r="B26" s="9"/>
      <c r="C26" s="158"/>
      <c r="D26" s="149"/>
      <c r="E26" s="161"/>
      <c r="F26" s="221"/>
      <c r="G26" s="24"/>
      <c r="H26" s="163"/>
      <c r="I26" s="221"/>
    </row>
    <row r="27" spans="2:10" ht="24" customHeight="1">
      <c r="B27" s="9"/>
      <c r="C27" s="158"/>
      <c r="D27" s="149"/>
      <c r="E27" s="161"/>
      <c r="F27" s="221"/>
      <c r="G27" s="24"/>
      <c r="H27" s="163"/>
      <c r="I27" s="221"/>
    </row>
    <row r="28" spans="2:10" ht="24" customHeight="1">
      <c r="B28" s="9"/>
      <c r="C28" s="158"/>
      <c r="D28" s="149"/>
      <c r="E28" s="161"/>
      <c r="F28" s="221"/>
      <c r="G28" s="24"/>
      <c r="H28" s="238"/>
      <c r="I28" s="221"/>
    </row>
    <row r="29" spans="2:10" ht="24" customHeight="1">
      <c r="B29" s="10"/>
      <c r="C29" s="158"/>
      <c r="D29" s="149"/>
      <c r="E29" s="161"/>
      <c r="F29" s="221"/>
      <c r="G29" s="24"/>
      <c r="H29" s="337"/>
      <c r="I29" s="221"/>
    </row>
    <row r="30" spans="2:10" ht="24" customHeight="1">
      <c r="B30" s="10"/>
      <c r="C30" s="233"/>
      <c r="D30" s="149"/>
      <c r="E30" s="161"/>
      <c r="F30" s="221"/>
      <c r="G30" s="24"/>
      <c r="H30" s="163"/>
      <c r="I30" s="221"/>
    </row>
    <row r="31" spans="2:10" ht="24" customHeight="1">
      <c r="B31" s="11"/>
      <c r="C31" s="232"/>
      <c r="D31" s="235"/>
      <c r="E31" s="235"/>
      <c r="F31" s="236"/>
      <c r="G31" s="237"/>
      <c r="H31" s="350"/>
      <c r="I31" s="236"/>
    </row>
    <row r="32" spans="2:10" ht="24" customHeight="1">
      <c r="B32" s="146" t="str">
        <f>B1</f>
        <v>（細目別内訳）</v>
      </c>
      <c r="C32" s="146"/>
      <c r="D32" s="573"/>
      <c r="E32" s="573"/>
      <c r="F32" s="573"/>
      <c r="G32" s="573"/>
      <c r="H32" s="573"/>
      <c r="I32" s="573"/>
    </row>
    <row r="33" spans="2:14" s="18" customFormat="1" ht="24" customHeight="1">
      <c r="B33" s="564" t="s">
        <v>0</v>
      </c>
      <c r="C33" s="572"/>
      <c r="D33" s="147" t="s">
        <v>1</v>
      </c>
      <c r="E33" s="147" t="s">
        <v>2</v>
      </c>
      <c r="F33" s="147" t="s">
        <v>39</v>
      </c>
      <c r="G33" s="17" t="s">
        <v>40</v>
      </c>
      <c r="H33" s="147" t="s">
        <v>3</v>
      </c>
      <c r="I33" s="17" t="s">
        <v>4</v>
      </c>
    </row>
    <row r="34" spans="2:14" ht="24" customHeight="1">
      <c r="B34" s="347" t="s">
        <v>325</v>
      </c>
      <c r="C34" s="243" t="s">
        <v>304</v>
      </c>
      <c r="D34" s="346"/>
      <c r="E34" s="152"/>
      <c r="F34" s="224"/>
      <c r="G34" s="153"/>
      <c r="H34" s="152"/>
      <c r="I34" s="224"/>
    </row>
    <row r="35" spans="2:14" ht="24" customHeight="1">
      <c r="B35" s="342"/>
      <c r="C35" s="243" t="s">
        <v>264</v>
      </c>
      <c r="D35" s="240" t="s">
        <v>628</v>
      </c>
      <c r="E35" s="241">
        <v>1</v>
      </c>
      <c r="F35" s="239" t="s">
        <v>324</v>
      </c>
      <c r="G35" s="242"/>
      <c r="H35" s="163">
        <f>G35*E35</f>
        <v>0</v>
      </c>
      <c r="I35" s="239"/>
    </row>
    <row r="36" spans="2:14" ht="24" customHeight="1">
      <c r="B36" s="342"/>
      <c r="C36" s="243" t="s">
        <v>264</v>
      </c>
      <c r="D36" s="240" t="s">
        <v>626</v>
      </c>
      <c r="E36" s="241">
        <v>1</v>
      </c>
      <c r="F36" s="239" t="s">
        <v>165</v>
      </c>
      <c r="G36" s="242"/>
      <c r="H36" s="145">
        <f t="shared" ref="H36:H44" si="0">E36*G36</f>
        <v>0</v>
      </c>
      <c r="I36" s="239"/>
      <c r="N36" s="6"/>
    </row>
    <row r="37" spans="2:14" ht="24" customHeight="1">
      <c r="B37" s="342"/>
      <c r="C37" s="243" t="s">
        <v>264</v>
      </c>
      <c r="D37" s="240" t="s">
        <v>627</v>
      </c>
      <c r="E37" s="241">
        <v>1</v>
      </c>
      <c r="F37" s="239" t="s">
        <v>165</v>
      </c>
      <c r="G37" s="242"/>
      <c r="H37" s="145">
        <f t="shared" si="0"/>
        <v>0</v>
      </c>
      <c r="I37" s="239"/>
      <c r="N37" s="6"/>
    </row>
    <row r="38" spans="2:14" ht="24" customHeight="1">
      <c r="B38" s="342"/>
      <c r="C38" s="243" t="s">
        <v>313</v>
      </c>
      <c r="D38" s="240"/>
      <c r="E38" s="241">
        <v>3</v>
      </c>
      <c r="F38" s="239" t="s">
        <v>277</v>
      </c>
      <c r="G38" s="242"/>
      <c r="H38" s="145">
        <f t="shared" si="0"/>
        <v>0</v>
      </c>
      <c r="I38" s="239"/>
      <c r="N38" s="6"/>
    </row>
    <row r="39" spans="2:14" ht="24" customHeight="1">
      <c r="B39" s="342"/>
      <c r="C39" s="243" t="s">
        <v>269</v>
      </c>
      <c r="D39" s="240"/>
      <c r="E39" s="241">
        <v>1</v>
      </c>
      <c r="F39" s="239" t="s">
        <v>66</v>
      </c>
      <c r="G39" s="242"/>
      <c r="H39" s="188">
        <f t="shared" si="0"/>
        <v>0</v>
      </c>
      <c r="I39" s="239"/>
      <c r="N39" s="6"/>
    </row>
    <row r="40" spans="2:14" ht="24" customHeight="1">
      <c r="B40" s="342"/>
      <c r="C40" s="243" t="s">
        <v>288</v>
      </c>
      <c r="D40" s="240"/>
      <c r="E40" s="241">
        <v>1</v>
      </c>
      <c r="F40" s="239" t="s">
        <v>66</v>
      </c>
      <c r="G40" s="242"/>
      <c r="H40" s="145">
        <f t="shared" si="0"/>
        <v>0</v>
      </c>
      <c r="I40" s="239"/>
      <c r="N40" s="6"/>
    </row>
    <row r="41" spans="2:14" ht="24" customHeight="1">
      <c r="B41" s="342"/>
      <c r="C41" s="243" t="s">
        <v>262</v>
      </c>
      <c r="D41" s="245" t="s">
        <v>630</v>
      </c>
      <c r="E41" s="241">
        <v>40</v>
      </c>
      <c r="F41" s="239" t="s">
        <v>187</v>
      </c>
      <c r="G41" s="242"/>
      <c r="H41" s="145">
        <f t="shared" si="0"/>
        <v>0</v>
      </c>
      <c r="I41" s="239"/>
      <c r="J41" s="352"/>
      <c r="N41" s="6"/>
    </row>
    <row r="42" spans="2:14" ht="24" customHeight="1">
      <c r="B42" s="342"/>
      <c r="C42" s="243" t="s">
        <v>262</v>
      </c>
      <c r="D42" s="240" t="s">
        <v>629</v>
      </c>
      <c r="E42" s="241">
        <v>10</v>
      </c>
      <c r="F42" s="239" t="s">
        <v>187</v>
      </c>
      <c r="G42" s="242"/>
      <c r="H42" s="145">
        <f t="shared" si="0"/>
        <v>0</v>
      </c>
      <c r="I42" s="239"/>
      <c r="N42" s="6"/>
    </row>
    <row r="43" spans="2:14" ht="24" customHeight="1">
      <c r="B43" s="342"/>
      <c r="C43" s="244" t="s">
        <v>273</v>
      </c>
      <c r="D43" s="240"/>
      <c r="E43" s="241">
        <v>1</v>
      </c>
      <c r="F43" s="239" t="s">
        <v>66</v>
      </c>
      <c r="G43" s="242"/>
      <c r="H43" s="145">
        <f t="shared" si="0"/>
        <v>0</v>
      </c>
      <c r="I43" s="239"/>
      <c r="N43" s="343"/>
    </row>
    <row r="44" spans="2:14" ht="24" customHeight="1">
      <c r="B44" s="342"/>
      <c r="C44" s="243" t="s">
        <v>323</v>
      </c>
      <c r="D44" s="240"/>
      <c r="E44" s="241">
        <v>1</v>
      </c>
      <c r="F44" s="239" t="s">
        <v>66</v>
      </c>
      <c r="G44" s="242"/>
      <c r="H44" s="145">
        <f t="shared" si="0"/>
        <v>0</v>
      </c>
      <c r="I44" s="239"/>
      <c r="N44" s="6"/>
    </row>
    <row r="45" spans="2:14" ht="24" customHeight="1">
      <c r="B45" s="342"/>
      <c r="C45" s="243" t="s">
        <v>279</v>
      </c>
      <c r="D45" s="240"/>
      <c r="E45" s="241">
        <v>1</v>
      </c>
      <c r="F45" s="239" t="s">
        <v>66</v>
      </c>
      <c r="G45" s="242"/>
      <c r="H45" s="163">
        <f>G45*E45</f>
        <v>0</v>
      </c>
      <c r="I45" s="239"/>
    </row>
    <row r="46" spans="2:14" ht="24" customHeight="1">
      <c r="B46" s="342"/>
      <c r="C46" s="243" t="s">
        <v>280</v>
      </c>
      <c r="D46" s="240"/>
      <c r="E46" s="241">
        <v>1</v>
      </c>
      <c r="F46" s="239" t="s">
        <v>66</v>
      </c>
      <c r="G46" s="242"/>
      <c r="H46" s="145">
        <f>G46*E46</f>
        <v>0</v>
      </c>
      <c r="I46" s="239"/>
      <c r="N46" s="6"/>
    </row>
    <row r="47" spans="2:14" ht="24" customHeight="1">
      <c r="B47" s="10"/>
      <c r="C47" s="243" t="s">
        <v>596</v>
      </c>
      <c r="D47" s="240"/>
      <c r="E47" s="338"/>
      <c r="F47" s="239"/>
      <c r="G47" s="340"/>
      <c r="H47" s="145">
        <f>SUM(H35:H46)</f>
        <v>0</v>
      </c>
      <c r="I47" s="239"/>
      <c r="N47" s="6"/>
    </row>
    <row r="48" spans="2:14" ht="24" customHeight="1">
      <c r="B48" s="10"/>
      <c r="C48" s="243"/>
      <c r="D48" s="240"/>
      <c r="E48" s="338"/>
      <c r="F48" s="239"/>
      <c r="G48" s="340"/>
      <c r="H48" s="145"/>
      <c r="I48" s="239"/>
      <c r="N48" s="6"/>
    </row>
    <row r="49" spans="2:16" ht="24" customHeight="1">
      <c r="B49" s="9"/>
      <c r="C49" s="243"/>
      <c r="D49" s="240"/>
      <c r="E49" s="338"/>
      <c r="F49" s="239"/>
      <c r="G49" s="340"/>
      <c r="H49" s="145"/>
      <c r="I49" s="239"/>
      <c r="N49" s="3"/>
      <c r="O49" s="4"/>
      <c r="P49" s="5"/>
    </row>
    <row r="50" spans="2:16" ht="24" customHeight="1">
      <c r="B50" s="9"/>
      <c r="C50" s="243"/>
      <c r="D50" s="240"/>
      <c r="E50" s="338"/>
      <c r="F50" s="239"/>
      <c r="G50" s="340"/>
      <c r="H50" s="145"/>
      <c r="I50" s="239"/>
      <c r="N50" s="3"/>
      <c r="O50" s="4"/>
      <c r="P50" s="5"/>
    </row>
    <row r="51" spans="2:16" ht="24" customHeight="1">
      <c r="B51" s="9"/>
      <c r="C51" s="243"/>
      <c r="D51" s="240"/>
      <c r="E51" s="338"/>
      <c r="F51" s="239"/>
      <c r="G51" s="340"/>
      <c r="H51" s="145"/>
      <c r="I51" s="239"/>
    </row>
    <row r="52" spans="2:16" ht="24" customHeight="1">
      <c r="B52" s="9"/>
      <c r="C52" s="243"/>
      <c r="D52" s="240"/>
      <c r="E52" s="338"/>
      <c r="F52" s="239"/>
      <c r="G52" s="340"/>
      <c r="H52" s="145"/>
      <c r="I52" s="239"/>
    </row>
    <row r="53" spans="2:16" ht="24" customHeight="1">
      <c r="B53" s="9"/>
      <c r="C53" s="246"/>
      <c r="D53" s="240"/>
      <c r="E53" s="341"/>
      <c r="F53" s="239"/>
      <c r="G53" s="339"/>
      <c r="H53" s="145"/>
      <c r="I53" s="239"/>
    </row>
    <row r="54" spans="2:16" ht="24" customHeight="1">
      <c r="B54" s="9"/>
      <c r="C54" s="244"/>
      <c r="D54" s="175"/>
      <c r="E54" s="338"/>
      <c r="F54" s="251"/>
      <c r="G54" s="340"/>
      <c r="H54" s="145"/>
      <c r="I54" s="228"/>
    </row>
    <row r="55" spans="2:16" ht="24" customHeight="1">
      <c r="B55" s="9"/>
      <c r="C55" s="243"/>
      <c r="D55" s="149"/>
      <c r="E55" s="338"/>
      <c r="F55" s="239"/>
      <c r="G55" s="340"/>
      <c r="H55" s="145"/>
      <c r="I55" s="221"/>
    </row>
    <row r="56" spans="2:16" ht="24" customHeight="1">
      <c r="B56" s="9"/>
      <c r="C56" s="243"/>
      <c r="D56" s="149"/>
      <c r="E56" s="338"/>
      <c r="F56" s="239"/>
      <c r="G56" s="340"/>
      <c r="H56" s="145"/>
      <c r="I56" s="221"/>
    </row>
    <row r="57" spans="2:16" ht="24" customHeight="1">
      <c r="B57" s="9"/>
      <c r="C57" s="243"/>
      <c r="D57" s="149"/>
      <c r="E57" s="338"/>
      <c r="F57" s="239"/>
      <c r="G57" s="340"/>
      <c r="H57" s="145"/>
      <c r="I57" s="221"/>
    </row>
    <row r="58" spans="2:16" ht="24" customHeight="1">
      <c r="B58" s="9"/>
      <c r="C58" s="158"/>
      <c r="D58" s="149"/>
      <c r="E58" s="161"/>
      <c r="F58" s="221"/>
      <c r="G58" s="24"/>
      <c r="H58" s="163"/>
      <c r="I58" s="221"/>
    </row>
    <row r="59" spans="2:16" ht="24" customHeight="1">
      <c r="B59" s="9"/>
      <c r="C59" s="158"/>
      <c r="D59" s="149"/>
      <c r="E59" s="161"/>
      <c r="F59" s="221"/>
      <c r="G59" s="24"/>
      <c r="H59" s="163"/>
      <c r="I59" s="221"/>
    </row>
    <row r="60" spans="2:16" ht="24" customHeight="1">
      <c r="B60" s="10"/>
      <c r="C60" s="158"/>
      <c r="D60" s="149"/>
      <c r="E60" s="161"/>
      <c r="F60" s="221"/>
      <c r="G60" s="24"/>
      <c r="H60" s="163"/>
      <c r="I60" s="221"/>
    </row>
    <row r="61" spans="2:16" ht="24" customHeight="1">
      <c r="B61" s="10"/>
      <c r="C61" s="233"/>
      <c r="D61" s="149"/>
      <c r="E61" s="161"/>
      <c r="F61" s="221"/>
      <c r="G61" s="24"/>
      <c r="H61" s="163"/>
      <c r="I61" s="221"/>
    </row>
    <row r="62" spans="2:16" ht="24" customHeight="1">
      <c r="B62" s="11"/>
      <c r="C62" s="229"/>
      <c r="D62" s="155"/>
      <c r="E62" s="155"/>
      <c r="F62" s="223"/>
      <c r="G62" s="156"/>
      <c r="H62" s="136"/>
      <c r="I62" s="223"/>
    </row>
    <row r="63" spans="2:16" ht="24" customHeight="1">
      <c r="B63" s="146" t="str">
        <f>B32</f>
        <v>（細目別内訳）</v>
      </c>
      <c r="C63" s="146"/>
      <c r="D63" s="562"/>
      <c r="E63" s="562"/>
      <c r="F63" s="562"/>
      <c r="G63" s="562"/>
      <c r="H63" s="562"/>
      <c r="I63" s="562"/>
    </row>
    <row r="64" spans="2:16" s="18" customFormat="1" ht="24" customHeight="1">
      <c r="B64" s="564" t="s">
        <v>0</v>
      </c>
      <c r="C64" s="572"/>
      <c r="D64" s="147" t="s">
        <v>1</v>
      </c>
      <c r="E64" s="147" t="s">
        <v>2</v>
      </c>
      <c r="F64" s="147" t="s">
        <v>39</v>
      </c>
      <c r="G64" s="17" t="s">
        <v>40</v>
      </c>
      <c r="H64" s="147" t="s">
        <v>3</v>
      </c>
      <c r="I64" s="17" t="s">
        <v>4</v>
      </c>
    </row>
    <row r="65" spans="2:14" ht="24" customHeight="1">
      <c r="B65" s="344" t="s">
        <v>339</v>
      </c>
      <c r="C65" s="244" t="s">
        <v>345</v>
      </c>
      <c r="D65" s="148"/>
      <c r="E65" s="165"/>
      <c r="F65" s="225"/>
      <c r="G65" s="166"/>
      <c r="H65" s="165"/>
      <c r="I65" s="225"/>
      <c r="J65" s="256"/>
    </row>
    <row r="66" spans="2:14" ht="24" customHeight="1">
      <c r="B66" s="9"/>
      <c r="C66" s="243" t="s">
        <v>340</v>
      </c>
      <c r="D66" s="240" t="s">
        <v>356</v>
      </c>
      <c r="E66" s="241">
        <v>1</v>
      </c>
      <c r="F66" s="239" t="s">
        <v>276</v>
      </c>
      <c r="G66" s="340"/>
      <c r="H66" s="145">
        <f>E66*G66</f>
        <v>0</v>
      </c>
      <c r="I66" s="222"/>
      <c r="J66" s="256"/>
      <c r="N66" s="6"/>
    </row>
    <row r="67" spans="2:14" ht="24" customHeight="1">
      <c r="B67" s="9"/>
      <c r="C67" s="243" t="s">
        <v>343</v>
      </c>
      <c r="D67" s="240"/>
      <c r="E67" s="241">
        <v>1</v>
      </c>
      <c r="F67" s="239" t="s">
        <v>276</v>
      </c>
      <c r="G67" s="340"/>
      <c r="H67" s="145">
        <f>E67*G67</f>
        <v>0</v>
      </c>
      <c r="I67" s="222"/>
      <c r="J67" s="256"/>
      <c r="N67" s="6"/>
    </row>
    <row r="68" spans="2:14" ht="24" customHeight="1">
      <c r="B68" s="9"/>
      <c r="C68" s="243" t="s">
        <v>344</v>
      </c>
      <c r="D68" s="240"/>
      <c r="E68" s="241">
        <v>1</v>
      </c>
      <c r="F68" s="239" t="s">
        <v>66</v>
      </c>
      <c r="G68" s="340"/>
      <c r="H68" s="145">
        <f>E68*G68</f>
        <v>0</v>
      </c>
      <c r="I68" s="222"/>
      <c r="J68" s="256"/>
      <c r="N68" s="6"/>
    </row>
    <row r="69" spans="2:14" ht="24" customHeight="1">
      <c r="B69" s="9"/>
      <c r="C69" s="243" t="s">
        <v>279</v>
      </c>
      <c r="D69" s="240"/>
      <c r="E69" s="241">
        <v>1</v>
      </c>
      <c r="F69" s="239" t="s">
        <v>66</v>
      </c>
      <c r="G69" s="340"/>
      <c r="H69" s="145">
        <f>E69*G69</f>
        <v>0</v>
      </c>
      <c r="I69" s="222"/>
      <c r="J69" s="256"/>
      <c r="N69" s="6"/>
    </row>
    <row r="70" spans="2:14" ht="24" customHeight="1">
      <c r="B70" s="9"/>
      <c r="C70" s="243" t="s">
        <v>280</v>
      </c>
      <c r="D70" s="240"/>
      <c r="E70" s="241">
        <v>1</v>
      </c>
      <c r="F70" s="239" t="s">
        <v>66</v>
      </c>
      <c r="G70" s="340"/>
      <c r="H70" s="145">
        <f>E70*G70</f>
        <v>0</v>
      </c>
      <c r="I70" s="222"/>
      <c r="J70" s="256"/>
      <c r="N70" s="6"/>
    </row>
    <row r="71" spans="2:14" ht="24" customHeight="1">
      <c r="B71" s="10"/>
      <c r="C71" s="243" t="s">
        <v>590</v>
      </c>
      <c r="D71" s="240"/>
      <c r="E71" s="241"/>
      <c r="F71" s="239"/>
      <c r="G71" s="340"/>
      <c r="H71" s="145">
        <f>SUM(H66:H70)</f>
        <v>0</v>
      </c>
      <c r="I71" s="222"/>
      <c r="J71" s="256"/>
      <c r="N71" s="6"/>
    </row>
    <row r="72" spans="2:14" ht="24" customHeight="1">
      <c r="B72" s="9"/>
      <c r="C72" s="140"/>
      <c r="D72" s="185"/>
      <c r="E72" s="186"/>
      <c r="F72" s="222"/>
      <c r="G72" s="12"/>
      <c r="H72" s="188"/>
      <c r="I72" s="222"/>
      <c r="J72" s="256"/>
      <c r="N72" s="6"/>
    </row>
    <row r="73" spans="2:14" ht="24" customHeight="1">
      <c r="B73" s="344" t="s">
        <v>352</v>
      </c>
      <c r="C73" s="243" t="s">
        <v>357</v>
      </c>
      <c r="D73" s="245"/>
      <c r="E73" s="191"/>
      <c r="F73" s="226"/>
      <c r="G73" s="192"/>
      <c r="H73" s="191"/>
      <c r="I73" s="226"/>
      <c r="J73" s="256"/>
      <c r="N73" s="6"/>
    </row>
    <row r="74" spans="2:14" ht="24" customHeight="1">
      <c r="B74" s="342"/>
      <c r="C74" s="243" t="s">
        <v>358</v>
      </c>
      <c r="D74" s="240" t="s">
        <v>359</v>
      </c>
      <c r="E74" s="241">
        <v>1</v>
      </c>
      <c r="F74" s="239" t="s">
        <v>276</v>
      </c>
      <c r="G74" s="242"/>
      <c r="H74" s="188">
        <f>E74*G74</f>
        <v>0</v>
      </c>
      <c r="I74" s="222"/>
      <c r="J74" s="256"/>
      <c r="N74" s="6"/>
    </row>
    <row r="75" spans="2:14" ht="24" customHeight="1">
      <c r="B75" s="342"/>
      <c r="C75" s="243" t="s">
        <v>358</v>
      </c>
      <c r="D75" s="240" t="s">
        <v>363</v>
      </c>
      <c r="E75" s="241">
        <v>1</v>
      </c>
      <c r="F75" s="239" t="s">
        <v>276</v>
      </c>
      <c r="G75" s="242"/>
      <c r="H75" s="188">
        <f>E75*G75</f>
        <v>0</v>
      </c>
      <c r="I75" s="222"/>
      <c r="J75" s="256"/>
    </row>
    <row r="76" spans="2:14" ht="24" customHeight="1">
      <c r="B76" s="342"/>
      <c r="C76" s="345" t="s">
        <v>360</v>
      </c>
      <c r="D76" s="240" t="s">
        <v>361</v>
      </c>
      <c r="E76" s="241">
        <v>1</v>
      </c>
      <c r="F76" s="239" t="s">
        <v>276</v>
      </c>
      <c r="G76" s="242"/>
      <c r="H76" s="188">
        <f>E76*G76</f>
        <v>0</v>
      </c>
      <c r="I76" s="222"/>
      <c r="J76" s="256"/>
      <c r="N76" s="6"/>
    </row>
    <row r="77" spans="2:14" ht="24" customHeight="1">
      <c r="B77" s="342"/>
      <c r="C77" s="243" t="s">
        <v>343</v>
      </c>
      <c r="D77" s="240"/>
      <c r="E77" s="241">
        <v>1</v>
      </c>
      <c r="F77" s="239" t="s">
        <v>66</v>
      </c>
      <c r="G77" s="242"/>
      <c r="H77" s="188">
        <f>E77*G77</f>
        <v>0</v>
      </c>
      <c r="I77" s="222"/>
      <c r="J77" s="256"/>
    </row>
    <row r="78" spans="2:14" ht="24" customHeight="1">
      <c r="B78" s="342"/>
      <c r="C78" s="243" t="s">
        <v>344</v>
      </c>
      <c r="D78" s="240"/>
      <c r="E78" s="241">
        <v>1</v>
      </c>
      <c r="F78" s="239" t="s">
        <v>66</v>
      </c>
      <c r="G78" s="242"/>
      <c r="H78" s="188">
        <f>E78*G78</f>
        <v>0</v>
      </c>
      <c r="I78" s="222"/>
      <c r="J78" s="256"/>
      <c r="N78" s="6"/>
    </row>
    <row r="79" spans="2:14" ht="24" customHeight="1">
      <c r="B79" s="342"/>
      <c r="C79" s="243" t="s">
        <v>279</v>
      </c>
      <c r="D79" s="240"/>
      <c r="E79" s="241">
        <v>1</v>
      </c>
      <c r="F79" s="239" t="s">
        <v>66</v>
      </c>
      <c r="G79" s="242"/>
      <c r="H79" s="188">
        <f>G79*E79</f>
        <v>0</v>
      </c>
      <c r="I79" s="222"/>
      <c r="J79" s="256"/>
    </row>
    <row r="80" spans="2:14" ht="24" customHeight="1">
      <c r="B80" s="9"/>
      <c r="C80" s="243" t="s">
        <v>280</v>
      </c>
      <c r="D80" s="240"/>
      <c r="E80" s="241">
        <v>1</v>
      </c>
      <c r="F80" s="239" t="s">
        <v>66</v>
      </c>
      <c r="G80" s="242"/>
      <c r="H80" s="188">
        <f>G80*E80</f>
        <v>0</v>
      </c>
      <c r="I80" s="222"/>
      <c r="J80" s="256"/>
      <c r="N80" s="6"/>
    </row>
    <row r="81" spans="2:16" ht="24" customHeight="1">
      <c r="B81" s="9"/>
      <c r="C81" s="140" t="s">
        <v>593</v>
      </c>
      <c r="D81" s="171"/>
      <c r="E81" s="138"/>
      <c r="F81" s="222"/>
      <c r="G81" s="12"/>
      <c r="H81" s="145">
        <f>SUM(H74:H80)</f>
        <v>0</v>
      </c>
      <c r="I81" s="221"/>
      <c r="J81" s="256"/>
      <c r="N81" s="6"/>
    </row>
    <row r="82" spans="2:16" ht="24" customHeight="1">
      <c r="B82" s="9"/>
      <c r="C82" s="140"/>
      <c r="D82" s="185"/>
      <c r="E82" s="186"/>
      <c r="F82" s="222"/>
      <c r="G82" s="12"/>
      <c r="H82" s="188"/>
      <c r="I82" s="221"/>
      <c r="J82" s="256"/>
      <c r="N82" s="6"/>
    </row>
    <row r="83" spans="2:16" ht="24" customHeight="1">
      <c r="B83" s="344" t="s">
        <v>364</v>
      </c>
      <c r="C83" s="243" t="s">
        <v>365</v>
      </c>
      <c r="D83" s="245"/>
      <c r="E83" s="191"/>
      <c r="F83" s="226"/>
      <c r="G83" s="192"/>
      <c r="H83" s="191"/>
      <c r="I83" s="226"/>
      <c r="J83" s="256"/>
      <c r="N83" s="6"/>
    </row>
    <row r="84" spans="2:16" ht="24" customHeight="1">
      <c r="B84" s="342"/>
      <c r="C84" s="243" t="s">
        <v>366</v>
      </c>
      <c r="D84" s="240"/>
      <c r="E84" s="241">
        <v>1</v>
      </c>
      <c r="F84" s="239" t="s">
        <v>276</v>
      </c>
      <c r="G84" s="242"/>
      <c r="H84" s="188">
        <f>E84*G84</f>
        <v>0</v>
      </c>
      <c r="I84" s="222"/>
      <c r="J84" s="256"/>
      <c r="N84" s="6"/>
    </row>
    <row r="85" spans="2:16" ht="24" customHeight="1">
      <c r="B85" s="342"/>
      <c r="C85" s="243" t="s">
        <v>343</v>
      </c>
      <c r="D85" s="240"/>
      <c r="E85" s="241">
        <v>1</v>
      </c>
      <c r="F85" s="239" t="s">
        <v>66</v>
      </c>
      <c r="G85" s="242"/>
      <c r="H85" s="188">
        <f>E85*G85</f>
        <v>0</v>
      </c>
      <c r="I85" s="222"/>
      <c r="J85" s="256"/>
      <c r="N85" s="6"/>
    </row>
    <row r="86" spans="2:16" ht="24" customHeight="1">
      <c r="B86" s="342"/>
      <c r="C86" s="345" t="s">
        <v>367</v>
      </c>
      <c r="D86" s="240"/>
      <c r="E86" s="241">
        <v>1</v>
      </c>
      <c r="F86" s="239" t="s">
        <v>66</v>
      </c>
      <c r="G86" s="242"/>
      <c r="H86" s="188">
        <f>E86*G86</f>
        <v>0</v>
      </c>
      <c r="I86" s="222"/>
      <c r="J86" s="256"/>
      <c r="N86" s="6"/>
    </row>
    <row r="87" spans="2:16" ht="24" customHeight="1">
      <c r="B87" s="342"/>
      <c r="C87" s="243" t="s">
        <v>368</v>
      </c>
      <c r="D87" s="240"/>
      <c r="E87" s="241">
        <v>1</v>
      </c>
      <c r="F87" s="239" t="s">
        <v>66</v>
      </c>
      <c r="G87" s="242"/>
      <c r="H87" s="188">
        <f>E87*G87</f>
        <v>0</v>
      </c>
      <c r="I87" s="222"/>
      <c r="J87" s="256"/>
      <c r="N87" s="3"/>
      <c r="O87" s="4"/>
      <c r="P87" s="5"/>
    </row>
    <row r="88" spans="2:16" ht="24" customHeight="1">
      <c r="B88" s="342"/>
      <c r="C88" s="243" t="s">
        <v>279</v>
      </c>
      <c r="D88" s="240"/>
      <c r="E88" s="241">
        <v>1</v>
      </c>
      <c r="F88" s="239" t="s">
        <v>66</v>
      </c>
      <c r="G88" s="242"/>
      <c r="H88" s="188">
        <f>E88*G88</f>
        <v>0</v>
      </c>
      <c r="I88" s="222"/>
      <c r="J88" s="256"/>
    </row>
    <row r="89" spans="2:16" ht="24" customHeight="1">
      <c r="B89" s="342"/>
      <c r="C89" s="243" t="s">
        <v>280</v>
      </c>
      <c r="D89" s="240"/>
      <c r="E89" s="241">
        <v>1</v>
      </c>
      <c r="F89" s="239" t="s">
        <v>66</v>
      </c>
      <c r="G89" s="242"/>
      <c r="H89" s="188">
        <f>G89*E89</f>
        <v>0</v>
      </c>
      <c r="I89" s="222"/>
      <c r="J89" s="256"/>
    </row>
    <row r="90" spans="2:16" ht="24" customHeight="1">
      <c r="B90" s="9"/>
      <c r="C90" s="158" t="s">
        <v>597</v>
      </c>
      <c r="D90" s="149"/>
      <c r="E90" s="161"/>
      <c r="F90" s="221"/>
      <c r="G90" s="24"/>
      <c r="H90" s="163">
        <f>SUM(H84:H89)</f>
        <v>0</v>
      </c>
      <c r="I90" s="221"/>
      <c r="J90" s="256"/>
    </row>
    <row r="91" spans="2:16" ht="24" customHeight="1">
      <c r="B91" s="9"/>
      <c r="C91" s="158"/>
      <c r="D91" s="149"/>
      <c r="E91" s="161"/>
      <c r="F91" s="221"/>
      <c r="G91" s="24"/>
      <c r="H91" s="163"/>
      <c r="I91" s="221"/>
      <c r="J91" s="256"/>
    </row>
    <row r="92" spans="2:16" ht="24" customHeight="1">
      <c r="B92" s="10"/>
      <c r="C92" s="233"/>
      <c r="D92" s="149"/>
      <c r="E92" s="161"/>
      <c r="F92" s="221"/>
      <c r="G92" s="24"/>
      <c r="H92" s="163"/>
      <c r="I92" s="221"/>
      <c r="J92" s="256"/>
    </row>
    <row r="93" spans="2:16" ht="24" customHeight="1">
      <c r="B93" s="11"/>
      <c r="C93" s="229" t="s">
        <v>31</v>
      </c>
      <c r="D93" s="155"/>
      <c r="E93" s="155"/>
      <c r="F93" s="223"/>
      <c r="G93" s="156"/>
      <c r="H93" s="136">
        <f>SUM(H16+H47+H71+H81+H90)</f>
        <v>0</v>
      </c>
      <c r="I93" s="223"/>
      <c r="J93" s="256"/>
    </row>
  </sheetData>
  <mergeCells count="7">
    <mergeCell ref="D63:I63"/>
    <mergeCell ref="B64:C64"/>
    <mergeCell ref="D32:I32"/>
    <mergeCell ref="B1:C1"/>
    <mergeCell ref="D1:I1"/>
    <mergeCell ref="B2:C2"/>
    <mergeCell ref="B33:C33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  <rowBreaks count="2" manualBreakCount="2">
    <brk id="31" max="16383" man="1"/>
    <brk id="6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99DF-5D59-4943-A0F4-ABBAE6314EE5}">
  <dimension ref="A1:I31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9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9" s="18" customFormat="1" ht="24" customHeight="1">
      <c r="B2" s="564" t="s">
        <v>0</v>
      </c>
      <c r="C2" s="565"/>
      <c r="D2" s="392" t="s">
        <v>1</v>
      </c>
      <c r="E2" s="392" t="s">
        <v>2</v>
      </c>
      <c r="F2" s="392" t="s">
        <v>39</v>
      </c>
      <c r="G2" s="17" t="s">
        <v>40</v>
      </c>
      <c r="H2" s="392" t="s">
        <v>3</v>
      </c>
      <c r="I2" s="17" t="s">
        <v>4</v>
      </c>
    </row>
    <row r="3" spans="2:9" ht="24" customHeight="1">
      <c r="B3" s="7" t="str">
        <f>全体!B21</f>
        <v>Ｂ</v>
      </c>
      <c r="C3" s="184" t="str">
        <f>全体!C21</f>
        <v>電気設備工事</v>
      </c>
      <c r="D3" s="149"/>
      <c r="E3" s="152"/>
      <c r="F3" s="224"/>
      <c r="G3" s="153"/>
      <c r="H3" s="152"/>
      <c r="I3" s="224"/>
    </row>
    <row r="4" spans="2:9" ht="24" customHeight="1">
      <c r="B4" s="9">
        <f>全体!B143</f>
        <v>4</v>
      </c>
      <c r="C4" s="183" t="str">
        <f>全体!C143</f>
        <v>キュービクル基礎工事</v>
      </c>
      <c r="D4" s="149"/>
      <c r="E4" s="334">
        <v>1</v>
      </c>
      <c r="F4" s="221" t="s">
        <v>8</v>
      </c>
      <c r="G4" s="393"/>
      <c r="H4" s="163">
        <f>E4*G4</f>
        <v>0</v>
      </c>
      <c r="I4" s="221"/>
    </row>
    <row r="5" spans="2:9" ht="24" customHeight="1">
      <c r="B5" s="9"/>
      <c r="C5" s="243"/>
      <c r="D5" s="240"/>
      <c r="E5" s="241"/>
      <c r="F5" s="239"/>
      <c r="G5" s="242"/>
      <c r="H5" s="163"/>
      <c r="I5" s="239"/>
    </row>
    <row r="6" spans="2:9" ht="24" customHeight="1">
      <c r="B6" s="9"/>
      <c r="C6" s="243"/>
      <c r="D6" s="240"/>
      <c r="E6" s="241"/>
      <c r="F6" s="239"/>
      <c r="G6" s="242"/>
      <c r="H6" s="163"/>
      <c r="I6" s="239"/>
    </row>
    <row r="7" spans="2:9" ht="24" customHeight="1">
      <c r="B7" s="9"/>
      <c r="C7" s="243"/>
      <c r="D7" s="240"/>
      <c r="E7" s="241"/>
      <c r="F7" s="239"/>
      <c r="G7" s="242"/>
      <c r="H7" s="163"/>
      <c r="I7" s="239"/>
    </row>
    <row r="8" spans="2:9" ht="24" customHeight="1">
      <c r="B8" s="9"/>
      <c r="C8" s="243"/>
      <c r="D8" s="240"/>
      <c r="E8" s="241"/>
      <c r="F8" s="239"/>
      <c r="G8" s="242"/>
      <c r="H8" s="163"/>
      <c r="I8" s="239"/>
    </row>
    <row r="9" spans="2:9" ht="24" customHeight="1">
      <c r="B9" s="8"/>
      <c r="C9" s="244"/>
      <c r="D9" s="245"/>
      <c r="E9" s="241"/>
      <c r="F9" s="239"/>
      <c r="G9" s="242"/>
      <c r="H9" s="163"/>
      <c r="I9" s="239"/>
    </row>
    <row r="10" spans="2:9" ht="24" customHeight="1">
      <c r="B10" s="9"/>
      <c r="C10" s="243"/>
      <c r="D10" s="240"/>
      <c r="E10" s="241"/>
      <c r="F10" s="239"/>
      <c r="G10" s="242"/>
      <c r="H10" s="163"/>
      <c r="I10" s="239"/>
    </row>
    <row r="11" spans="2:9" ht="24" customHeight="1">
      <c r="B11" s="9"/>
      <c r="C11" s="243"/>
      <c r="D11" s="240"/>
      <c r="E11" s="241"/>
      <c r="F11" s="239"/>
      <c r="G11" s="242"/>
      <c r="H11" s="163"/>
      <c r="I11" s="239"/>
    </row>
    <row r="12" spans="2:9" ht="24" customHeight="1">
      <c r="B12" s="9"/>
      <c r="C12" s="243"/>
      <c r="D12" s="240"/>
      <c r="E12" s="241"/>
      <c r="F12" s="239"/>
      <c r="G12" s="242"/>
      <c r="H12" s="163"/>
      <c r="I12" s="239"/>
    </row>
    <row r="13" spans="2:9" ht="24" customHeight="1">
      <c r="B13" s="9"/>
      <c r="C13" s="243"/>
      <c r="D13" s="240"/>
      <c r="E13" s="241"/>
      <c r="F13" s="239"/>
      <c r="G13" s="242"/>
      <c r="H13" s="163"/>
      <c r="I13" s="239"/>
    </row>
    <row r="14" spans="2:9" ht="24" customHeight="1">
      <c r="B14" s="9"/>
      <c r="C14" s="243"/>
      <c r="D14" s="240"/>
      <c r="E14" s="241"/>
      <c r="F14" s="239"/>
      <c r="G14" s="242"/>
      <c r="H14" s="163"/>
      <c r="I14" s="239"/>
    </row>
    <row r="15" spans="2:9" ht="24" customHeight="1">
      <c r="B15" s="9"/>
      <c r="C15" s="243"/>
      <c r="D15" s="240"/>
      <c r="E15" s="241"/>
      <c r="F15" s="239"/>
      <c r="G15" s="242"/>
      <c r="H15" s="163"/>
      <c r="I15" s="239"/>
    </row>
    <row r="16" spans="2:9" ht="24" customHeight="1">
      <c r="B16" s="9"/>
      <c r="C16" s="243"/>
      <c r="D16" s="240"/>
      <c r="E16" s="241"/>
      <c r="F16" s="239"/>
      <c r="G16" s="242"/>
      <c r="H16" s="163"/>
      <c r="I16" s="239"/>
    </row>
    <row r="17" spans="1:9" ht="24" customHeight="1">
      <c r="B17" s="9"/>
      <c r="C17" s="243"/>
      <c r="D17" s="240"/>
      <c r="E17" s="241"/>
      <c r="F17" s="239"/>
      <c r="G17" s="242"/>
      <c r="H17" s="163"/>
      <c r="I17" s="239"/>
    </row>
    <row r="18" spans="1:9" ht="24" customHeight="1">
      <c r="B18" s="9"/>
      <c r="C18" s="243"/>
      <c r="D18" s="240"/>
      <c r="E18" s="241"/>
      <c r="F18" s="239"/>
      <c r="G18" s="242"/>
      <c r="H18" s="163"/>
      <c r="I18" s="239"/>
    </row>
    <row r="19" spans="1:9" ht="24" customHeight="1">
      <c r="B19" s="9"/>
      <c r="C19" s="243"/>
      <c r="D19" s="240"/>
      <c r="E19" s="241"/>
      <c r="F19" s="239"/>
      <c r="G19" s="242"/>
      <c r="H19" s="163"/>
      <c r="I19" s="239"/>
    </row>
    <row r="20" spans="1:9" ht="24" customHeight="1">
      <c r="B20" s="9"/>
      <c r="C20" s="243"/>
      <c r="D20" s="240"/>
      <c r="E20" s="241"/>
      <c r="F20" s="239"/>
      <c r="G20" s="242"/>
      <c r="H20" s="163"/>
      <c r="I20" s="239"/>
    </row>
    <row r="21" spans="1:9" ht="24" customHeight="1">
      <c r="B21" s="9"/>
      <c r="C21" s="243"/>
      <c r="D21" s="240"/>
      <c r="E21" s="241"/>
      <c r="F21" s="239"/>
      <c r="G21" s="242"/>
      <c r="H21" s="163"/>
      <c r="I21" s="239"/>
    </row>
    <row r="22" spans="1:9" ht="24" customHeight="1">
      <c r="B22" s="9"/>
      <c r="C22" s="246"/>
      <c r="D22" s="247"/>
      <c r="E22" s="248"/>
      <c r="F22" s="239"/>
      <c r="G22" s="249"/>
      <c r="H22" s="163"/>
      <c r="I22" s="239"/>
    </row>
    <row r="23" spans="1:9" ht="24" customHeight="1">
      <c r="B23" s="9"/>
      <c r="C23" s="243"/>
      <c r="D23" s="250"/>
      <c r="E23" s="241"/>
      <c r="F23" s="251"/>
      <c r="G23" s="242"/>
      <c r="H23" s="163"/>
      <c r="I23" s="251"/>
    </row>
    <row r="24" spans="1:9" ht="24" customHeight="1">
      <c r="B24" s="9"/>
      <c r="C24" s="243"/>
      <c r="D24" s="250"/>
      <c r="E24" s="241"/>
      <c r="F24" s="251"/>
      <c r="G24" s="242"/>
      <c r="H24" s="163"/>
      <c r="I24" s="239"/>
    </row>
    <row r="25" spans="1:9" ht="24" customHeight="1">
      <c r="B25" s="9"/>
      <c r="C25" s="243"/>
      <c r="D25" s="240"/>
      <c r="E25" s="241"/>
      <c r="F25" s="239"/>
      <c r="G25" s="242"/>
      <c r="H25" s="163"/>
      <c r="I25" s="239"/>
    </row>
    <row r="26" spans="1:9" ht="24" customHeight="1">
      <c r="B26" s="9"/>
      <c r="C26" s="243"/>
      <c r="D26" s="149"/>
      <c r="E26" s="241"/>
      <c r="F26" s="239"/>
      <c r="G26" s="242"/>
      <c r="H26" s="163"/>
      <c r="I26" s="239"/>
    </row>
    <row r="27" spans="1:9" ht="24" customHeight="1">
      <c r="B27" s="9"/>
      <c r="C27" s="243"/>
      <c r="D27" s="149"/>
      <c r="E27" s="241"/>
      <c r="F27" s="239"/>
      <c r="G27" s="242"/>
      <c r="H27" s="163"/>
      <c r="I27" s="239"/>
    </row>
    <row r="28" spans="1:9" ht="24" customHeight="1">
      <c r="B28" s="9"/>
      <c r="C28" s="243"/>
      <c r="D28" s="149"/>
      <c r="E28" s="241"/>
      <c r="F28" s="239"/>
      <c r="G28" s="242"/>
      <c r="H28" s="163"/>
      <c r="I28" s="239"/>
    </row>
    <row r="29" spans="1:9" ht="24" customHeight="1">
      <c r="B29" s="10"/>
      <c r="C29" s="244"/>
      <c r="D29" s="149"/>
      <c r="E29" s="241"/>
      <c r="F29" s="239"/>
      <c r="G29" s="242"/>
      <c r="H29" s="163"/>
      <c r="I29" s="239"/>
    </row>
    <row r="30" spans="1:9" ht="24" customHeight="1">
      <c r="B30" s="10"/>
      <c r="C30" s="243"/>
      <c r="D30" s="221"/>
      <c r="E30" s="241"/>
      <c r="F30" s="239"/>
      <c r="G30" s="242"/>
      <c r="H30" s="163"/>
      <c r="I30" s="239"/>
    </row>
    <row r="31" spans="1:9" ht="24" customHeight="1">
      <c r="A31" s="227"/>
      <c r="B31" s="11"/>
      <c r="C31" s="252"/>
      <c r="D31" s="157"/>
      <c r="E31" s="157"/>
      <c r="F31" s="157"/>
      <c r="G31" s="157"/>
      <c r="H31" s="137"/>
      <c r="I31" s="223"/>
    </row>
  </sheetData>
  <mergeCells count="3">
    <mergeCell ref="B1:C1"/>
    <mergeCell ref="D1:I1"/>
    <mergeCell ref="B2:C2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64"/>
  <sheetViews>
    <sheetView view="pageBreakPreview" topLeftCell="B1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33203125" style="1" customWidth="1"/>
    <col min="6" max="6" width="5.1640625" style="1" customWidth="1"/>
    <col min="7" max="7" width="9" style="1" customWidth="1"/>
    <col min="8" max="8" width="11.1640625" style="1" customWidth="1"/>
    <col min="9" max="9" width="8.33203125" style="1" customWidth="1"/>
    <col min="10" max="10" width="0.83203125" style="1" customWidth="1"/>
    <col min="11" max="11" width="11" style="2" customWidth="1"/>
    <col min="12" max="12" width="9.6640625" style="1" customWidth="1"/>
    <col min="13" max="13" width="9.33203125" style="1" customWidth="1"/>
    <col min="14" max="14" width="9.83203125" style="1" customWidth="1"/>
    <col min="15" max="15" width="9.33203125" style="1" customWidth="1"/>
    <col min="16" max="16" width="9.6640625" style="1" customWidth="1"/>
    <col min="17" max="16384" width="9" style="1"/>
  </cols>
  <sheetData>
    <row r="1" spans="2:9" ht="18.75" customHeight="1">
      <c r="B1" s="562" t="s">
        <v>47</v>
      </c>
      <c r="C1" s="562"/>
      <c r="D1" s="577"/>
      <c r="E1" s="577"/>
      <c r="F1" s="577"/>
      <c r="G1" s="577"/>
      <c r="H1" s="577"/>
      <c r="I1" s="577"/>
    </row>
    <row r="2" spans="2:9" ht="23" customHeight="1">
      <c r="B2" s="578" t="s">
        <v>0</v>
      </c>
      <c r="C2" s="579"/>
      <c r="D2" s="217" t="s">
        <v>1</v>
      </c>
      <c r="E2" s="217" t="s">
        <v>2</v>
      </c>
      <c r="F2" s="217" t="s">
        <v>39</v>
      </c>
      <c r="G2" s="89" t="s">
        <v>40</v>
      </c>
      <c r="H2" s="217" t="s">
        <v>3</v>
      </c>
      <c r="I2" s="89" t="s">
        <v>4</v>
      </c>
    </row>
    <row r="3" spans="2:9" ht="23" customHeight="1">
      <c r="B3" s="26" t="str">
        <f>全体!B162</f>
        <v>Ｃ</v>
      </c>
      <c r="C3" s="216" t="str">
        <f>全体!C162</f>
        <v>機械・給排水設備工事</v>
      </c>
      <c r="D3" s="220"/>
      <c r="E3" s="194"/>
      <c r="F3" s="225"/>
      <c r="G3" s="195"/>
      <c r="H3" s="194"/>
      <c r="I3" s="225"/>
    </row>
    <row r="4" spans="2:9" ht="23" customHeight="1">
      <c r="B4" s="21">
        <f>全体!B163</f>
        <v>1</v>
      </c>
      <c r="C4" s="183" t="str">
        <f>全体!C163</f>
        <v>機械・給排水設備工事</v>
      </c>
      <c r="D4" s="189" t="str">
        <f>全体!H163</f>
        <v>養豚室①-1、①-2、脱臭設備①-3</v>
      </c>
      <c r="E4" s="186"/>
      <c r="F4" s="222"/>
      <c r="G4" s="187"/>
      <c r="H4" s="188"/>
      <c r="I4" s="222"/>
    </row>
    <row r="5" spans="2:9" ht="23" customHeight="1">
      <c r="B5" s="9" t="s">
        <v>10</v>
      </c>
      <c r="C5" s="160" t="s">
        <v>381</v>
      </c>
      <c r="D5" s="185"/>
      <c r="E5" s="241"/>
      <c r="F5" s="221"/>
      <c r="G5" s="12"/>
      <c r="H5" s="188"/>
      <c r="I5" s="222"/>
    </row>
    <row r="6" spans="2:9" ht="23" customHeight="1">
      <c r="B6" s="357"/>
      <c r="C6" s="160" t="s">
        <v>381</v>
      </c>
      <c r="D6" s="185"/>
      <c r="E6" s="241">
        <v>1008</v>
      </c>
      <c r="F6" s="221" t="s">
        <v>166</v>
      </c>
      <c r="G6" s="242"/>
      <c r="H6" s="188">
        <f>E6*G6</f>
        <v>0</v>
      </c>
      <c r="I6" s="222"/>
    </row>
    <row r="7" spans="2:9" ht="23" customHeight="1">
      <c r="B7" s="357"/>
      <c r="C7" s="160" t="s">
        <v>392</v>
      </c>
      <c r="D7" s="185"/>
      <c r="E7" s="241">
        <v>1008</v>
      </c>
      <c r="F7" s="221" t="s">
        <v>166</v>
      </c>
      <c r="G7" s="242"/>
      <c r="H7" s="188">
        <f>E7*G7</f>
        <v>0</v>
      </c>
      <c r="I7" s="222"/>
    </row>
    <row r="8" spans="2:9" ht="23" customHeight="1">
      <c r="B8" s="9"/>
      <c r="C8" s="160" t="s">
        <v>393</v>
      </c>
      <c r="D8" s="191"/>
      <c r="E8" s="241"/>
      <c r="F8" s="221"/>
      <c r="G8" s="14"/>
      <c r="H8" s="201">
        <f>SUM(H6:H7)</f>
        <v>0</v>
      </c>
      <c r="I8" s="222"/>
    </row>
    <row r="9" spans="2:9" ht="23" customHeight="1">
      <c r="B9" s="9"/>
      <c r="C9" s="160"/>
      <c r="D9" s="222"/>
      <c r="E9" s="241"/>
      <c r="F9" s="221"/>
      <c r="G9" s="14"/>
      <c r="H9" s="201"/>
      <c r="I9" s="222"/>
    </row>
    <row r="10" spans="2:9" ht="23" customHeight="1">
      <c r="B10" s="9" t="s">
        <v>11</v>
      </c>
      <c r="C10" s="160" t="s">
        <v>382</v>
      </c>
      <c r="D10" s="358"/>
      <c r="E10" s="241"/>
      <c r="F10" s="221"/>
      <c r="G10" s="12"/>
      <c r="H10" s="188"/>
      <c r="I10" s="222"/>
    </row>
    <row r="11" spans="2:9" ht="23" customHeight="1">
      <c r="B11" s="9"/>
      <c r="C11" s="160" t="s">
        <v>394</v>
      </c>
      <c r="D11" s="150" t="s">
        <v>395</v>
      </c>
      <c r="E11" s="241">
        <v>40</v>
      </c>
      <c r="F11" s="221" t="s">
        <v>276</v>
      </c>
      <c r="G11" s="242"/>
      <c r="H11" s="188">
        <f>E11*G11</f>
        <v>0</v>
      </c>
      <c r="I11" s="222"/>
    </row>
    <row r="12" spans="2:9" ht="23" customHeight="1">
      <c r="B12" s="9"/>
      <c r="C12" s="160" t="s">
        <v>396</v>
      </c>
      <c r="D12" s="150"/>
      <c r="E12" s="241">
        <v>40</v>
      </c>
      <c r="F12" s="221" t="s">
        <v>276</v>
      </c>
      <c r="G12" s="242"/>
      <c r="H12" s="188">
        <f>E12*G12</f>
        <v>0</v>
      </c>
      <c r="I12" s="222"/>
    </row>
    <row r="13" spans="2:9" ht="23" customHeight="1">
      <c r="B13" s="9"/>
      <c r="C13" s="160" t="s">
        <v>397</v>
      </c>
      <c r="D13" s="196"/>
      <c r="E13" s="241"/>
      <c r="F13" s="221"/>
      <c r="G13" s="12"/>
      <c r="H13" s="201">
        <f>SUM(H11:H12)</f>
        <v>0</v>
      </c>
      <c r="I13" s="222"/>
    </row>
    <row r="14" spans="2:9" ht="23" customHeight="1">
      <c r="B14" s="9"/>
      <c r="C14" s="160"/>
      <c r="D14" s="359"/>
      <c r="E14" s="241"/>
      <c r="F14" s="221"/>
      <c r="G14" s="12"/>
      <c r="H14" s="188"/>
      <c r="I14" s="222"/>
    </row>
    <row r="15" spans="2:9" ht="23" customHeight="1">
      <c r="B15" s="9" t="s">
        <v>12</v>
      </c>
      <c r="C15" s="160" t="s">
        <v>383</v>
      </c>
      <c r="D15" s="358"/>
      <c r="E15" s="241"/>
      <c r="F15" s="221"/>
      <c r="G15" s="12"/>
      <c r="H15" s="188"/>
      <c r="I15" s="222"/>
    </row>
    <row r="16" spans="2:9" ht="23" customHeight="1">
      <c r="B16" s="9"/>
      <c r="C16" s="160" t="s">
        <v>398</v>
      </c>
      <c r="D16" s="150" t="s">
        <v>399</v>
      </c>
      <c r="E16" s="241">
        <v>2</v>
      </c>
      <c r="F16" s="221" t="s">
        <v>127</v>
      </c>
      <c r="G16" s="242"/>
      <c r="H16" s="188">
        <f>E16*G16</f>
        <v>0</v>
      </c>
      <c r="I16" s="222"/>
    </row>
    <row r="17" spans="2:9" ht="23" customHeight="1">
      <c r="B17" s="9"/>
      <c r="C17" s="160"/>
      <c r="D17" s="150" t="s">
        <v>400</v>
      </c>
      <c r="E17" s="241"/>
      <c r="F17" s="221"/>
      <c r="G17" s="242"/>
      <c r="H17" s="188"/>
      <c r="I17" s="222"/>
    </row>
    <row r="18" spans="2:9" ht="23" customHeight="1">
      <c r="B18" s="9"/>
      <c r="C18" s="160"/>
      <c r="D18" s="150" t="s">
        <v>401</v>
      </c>
      <c r="E18" s="241"/>
      <c r="F18" s="221"/>
      <c r="G18" s="242"/>
      <c r="H18" s="188"/>
      <c r="I18" s="222"/>
    </row>
    <row r="19" spans="2:9" ht="23" customHeight="1">
      <c r="B19" s="9"/>
      <c r="C19" s="160"/>
      <c r="D19" s="150"/>
      <c r="E19" s="241"/>
      <c r="F19" s="221"/>
      <c r="G19" s="242"/>
      <c r="H19" s="188"/>
      <c r="I19" s="222"/>
    </row>
    <row r="20" spans="2:9" ht="23" customHeight="1">
      <c r="B20" s="9"/>
      <c r="C20" s="160" t="s">
        <v>402</v>
      </c>
      <c r="D20" s="150"/>
      <c r="E20" s="241">
        <v>2</v>
      </c>
      <c r="F20" s="221" t="s">
        <v>127</v>
      </c>
      <c r="G20" s="242"/>
      <c r="H20" s="188">
        <f>E20*G20</f>
        <v>0</v>
      </c>
      <c r="I20" s="222"/>
    </row>
    <row r="21" spans="2:9" ht="23" customHeight="1">
      <c r="B21" s="21"/>
      <c r="C21" s="184" t="s">
        <v>403</v>
      </c>
      <c r="D21" s="185"/>
      <c r="E21" s="186"/>
      <c r="F21" s="222"/>
      <c r="G21" s="12"/>
      <c r="H21" s="201">
        <f>SUM(H16:H20)</f>
        <v>0</v>
      </c>
      <c r="I21" s="222"/>
    </row>
    <row r="22" spans="2:9" ht="23" customHeight="1">
      <c r="B22" s="21"/>
      <c r="C22" s="183"/>
      <c r="D22" s="185"/>
      <c r="E22" s="186"/>
      <c r="F22" s="222"/>
      <c r="G22" s="12"/>
      <c r="H22" s="188"/>
      <c r="I22" s="222"/>
    </row>
    <row r="23" spans="2:9" ht="23" customHeight="1">
      <c r="B23" s="8" t="s">
        <v>13</v>
      </c>
      <c r="C23" s="160" t="s">
        <v>404</v>
      </c>
      <c r="D23" s="185"/>
      <c r="E23" s="186"/>
      <c r="F23" s="222"/>
      <c r="G23" s="12"/>
      <c r="H23" s="188"/>
      <c r="I23" s="222"/>
    </row>
    <row r="24" spans="2:9" ht="23" customHeight="1">
      <c r="B24" s="9"/>
      <c r="C24" s="160" t="s">
        <v>404</v>
      </c>
      <c r="D24" s="150" t="s">
        <v>409</v>
      </c>
      <c r="E24" s="241">
        <v>80</v>
      </c>
      <c r="F24" s="221" t="s">
        <v>412</v>
      </c>
      <c r="G24" s="242"/>
      <c r="H24" s="188">
        <f>E24*G24</f>
        <v>0</v>
      </c>
      <c r="I24" s="222"/>
    </row>
    <row r="25" spans="2:9" ht="23" customHeight="1">
      <c r="B25" s="9"/>
      <c r="C25" s="160" t="s">
        <v>405</v>
      </c>
      <c r="D25" s="150" t="s">
        <v>410</v>
      </c>
      <c r="E25" s="241">
        <v>80</v>
      </c>
      <c r="F25" s="221" t="s">
        <v>165</v>
      </c>
      <c r="G25" s="242"/>
      <c r="H25" s="188">
        <f>E25*G25</f>
        <v>0</v>
      </c>
      <c r="I25" s="222"/>
    </row>
    <row r="26" spans="2:9" ht="23" customHeight="1">
      <c r="B26" s="9"/>
      <c r="C26" s="233" t="s">
        <v>406</v>
      </c>
      <c r="D26" s="150"/>
      <c r="E26" s="241">
        <v>1</v>
      </c>
      <c r="F26" s="221" t="s">
        <v>66</v>
      </c>
      <c r="G26" s="242"/>
      <c r="H26" s="188">
        <f>E26*G26</f>
        <v>0</v>
      </c>
      <c r="I26" s="222"/>
    </row>
    <row r="27" spans="2:9" ht="23" customHeight="1">
      <c r="B27" s="9"/>
      <c r="C27" s="160" t="s">
        <v>407</v>
      </c>
      <c r="D27" s="150" t="s">
        <v>411</v>
      </c>
      <c r="E27" s="241">
        <v>80</v>
      </c>
      <c r="F27" s="221" t="s">
        <v>412</v>
      </c>
      <c r="G27" s="242"/>
      <c r="H27" s="188">
        <f>E27*G27</f>
        <v>0</v>
      </c>
      <c r="I27" s="222"/>
    </row>
    <row r="28" spans="2:9" ht="23" customHeight="1">
      <c r="B28" s="9"/>
      <c r="C28" s="160" t="s">
        <v>408</v>
      </c>
      <c r="D28" s="150"/>
      <c r="E28" s="241">
        <v>1</v>
      </c>
      <c r="F28" s="221" t="s">
        <v>66</v>
      </c>
      <c r="G28" s="242"/>
      <c r="H28" s="188">
        <f>E28*G28</f>
        <v>0</v>
      </c>
      <c r="I28" s="222"/>
    </row>
    <row r="29" spans="2:9" ht="23" customHeight="1">
      <c r="B29" s="21"/>
      <c r="C29" s="183" t="s">
        <v>437</v>
      </c>
      <c r="D29" s="185"/>
      <c r="E29" s="186"/>
      <c r="F29" s="222"/>
      <c r="G29" s="12"/>
      <c r="H29" s="188">
        <f>SUM(H24:H28)</f>
        <v>0</v>
      </c>
      <c r="I29" s="222"/>
    </row>
    <row r="30" spans="2:9" ht="23" customHeight="1">
      <c r="B30" s="21"/>
      <c r="C30" s="183"/>
      <c r="D30" s="185"/>
      <c r="E30" s="186"/>
      <c r="F30" s="222"/>
      <c r="G30" s="12"/>
      <c r="H30" s="188"/>
      <c r="I30" s="222"/>
    </row>
    <row r="31" spans="2:9" ht="23" customHeight="1">
      <c r="B31" s="21"/>
      <c r="C31" s="183"/>
      <c r="D31" s="185"/>
      <c r="E31" s="186"/>
      <c r="F31" s="222"/>
      <c r="G31" s="12"/>
      <c r="H31" s="188"/>
      <c r="I31" s="222"/>
    </row>
    <row r="32" spans="2:9" ht="23" customHeight="1">
      <c r="B32" s="21"/>
      <c r="C32" s="183"/>
      <c r="D32" s="185"/>
      <c r="E32" s="186"/>
      <c r="F32" s="222"/>
      <c r="G32" s="12"/>
      <c r="H32" s="188"/>
      <c r="I32" s="222"/>
    </row>
    <row r="33" spans="1:9" ht="23" customHeight="1">
      <c r="B33" s="22"/>
      <c r="C33" s="183"/>
      <c r="D33" s="185"/>
      <c r="E33" s="186"/>
      <c r="F33" s="222"/>
      <c r="G33" s="12"/>
      <c r="H33" s="188"/>
      <c r="I33" s="222"/>
    </row>
    <row r="34" spans="1:9" ht="23" customHeight="1">
      <c r="B34" s="22"/>
      <c r="C34" s="218"/>
      <c r="D34" s="196"/>
      <c r="E34" s="186"/>
      <c r="F34" s="222"/>
      <c r="G34" s="12"/>
      <c r="H34" s="188"/>
      <c r="I34" s="222"/>
    </row>
    <row r="35" spans="1:9" ht="23" customHeight="1">
      <c r="B35" s="25"/>
      <c r="C35" s="219"/>
      <c r="D35" s="205"/>
      <c r="E35" s="205"/>
      <c r="F35" s="283"/>
      <c r="G35" s="13"/>
      <c r="H35" s="193"/>
      <c r="I35" s="283"/>
    </row>
    <row r="36" spans="1:9" ht="24" customHeight="1">
      <c r="B36" s="566" t="str">
        <f>B1</f>
        <v>（細目別内訳）</v>
      </c>
      <c r="C36" s="566"/>
      <c r="D36" s="574"/>
      <c r="E36" s="574"/>
      <c r="F36" s="574"/>
      <c r="G36" s="574"/>
      <c r="H36" s="574"/>
      <c r="I36" s="574"/>
    </row>
    <row r="37" spans="1:9" ht="24" customHeight="1">
      <c r="B37" s="580" t="s">
        <v>0</v>
      </c>
      <c r="C37" s="581"/>
      <c r="D37" s="213" t="s">
        <v>1</v>
      </c>
      <c r="E37" s="213" t="s">
        <v>2</v>
      </c>
      <c r="F37" s="208" t="s">
        <v>39</v>
      </c>
      <c r="G37" s="363" t="s">
        <v>40</v>
      </c>
      <c r="H37" s="208" t="s">
        <v>3</v>
      </c>
      <c r="I37" s="90" t="s">
        <v>4</v>
      </c>
    </row>
    <row r="38" spans="1:9" ht="24" customHeight="1">
      <c r="A38" s="227"/>
      <c r="B38" s="364" t="s">
        <v>14</v>
      </c>
      <c r="C38" s="365" t="s">
        <v>384</v>
      </c>
      <c r="D38" s="361"/>
      <c r="E38" s="186"/>
      <c r="F38" s="225"/>
      <c r="G38" s="12"/>
      <c r="H38" s="188"/>
      <c r="I38" s="222"/>
    </row>
    <row r="39" spans="1:9" ht="24" customHeight="1">
      <c r="B39" s="9"/>
      <c r="C39" s="160" t="s">
        <v>413</v>
      </c>
      <c r="D39" s="150" t="s">
        <v>414</v>
      </c>
      <c r="E39" s="241">
        <v>74</v>
      </c>
      <c r="F39" s="221" t="s">
        <v>111</v>
      </c>
      <c r="G39" s="242"/>
      <c r="H39" s="188">
        <f t="shared" ref="H39:H44" si="0">E39*G39</f>
        <v>0</v>
      </c>
      <c r="I39" s="222"/>
    </row>
    <row r="40" spans="1:9" ht="24" customHeight="1">
      <c r="B40" s="9"/>
      <c r="C40" s="160" t="s">
        <v>413</v>
      </c>
      <c r="D40" s="150" t="s">
        <v>415</v>
      </c>
      <c r="E40" s="241">
        <v>300.2</v>
      </c>
      <c r="F40" s="221" t="s">
        <v>111</v>
      </c>
      <c r="G40" s="242"/>
      <c r="H40" s="188">
        <f t="shared" si="0"/>
        <v>0</v>
      </c>
      <c r="I40" s="222"/>
    </row>
    <row r="41" spans="1:9" ht="24" customHeight="1">
      <c r="B41" s="9"/>
      <c r="C41" s="160" t="s">
        <v>406</v>
      </c>
      <c r="D41" s="150"/>
      <c r="E41" s="241">
        <v>1</v>
      </c>
      <c r="F41" s="221" t="s">
        <v>66</v>
      </c>
      <c r="G41" s="242"/>
      <c r="H41" s="188">
        <f t="shared" si="0"/>
        <v>0</v>
      </c>
      <c r="I41" s="222"/>
    </row>
    <row r="42" spans="1:9" ht="24" customHeight="1">
      <c r="B42" s="9"/>
      <c r="C42" s="160" t="s">
        <v>416</v>
      </c>
      <c r="D42" s="150"/>
      <c r="E42" s="241">
        <v>8</v>
      </c>
      <c r="F42" s="221" t="s">
        <v>167</v>
      </c>
      <c r="G42" s="242"/>
      <c r="H42" s="188">
        <f t="shared" si="0"/>
        <v>0</v>
      </c>
      <c r="I42" s="222"/>
    </row>
    <row r="43" spans="1:9" ht="24" customHeight="1">
      <c r="B43" s="9"/>
      <c r="C43" s="160" t="s">
        <v>417</v>
      </c>
      <c r="D43" s="150"/>
      <c r="E43" s="241">
        <v>8</v>
      </c>
      <c r="F43" s="221" t="s">
        <v>167</v>
      </c>
      <c r="G43" s="242"/>
      <c r="H43" s="188">
        <f t="shared" si="0"/>
        <v>0</v>
      </c>
      <c r="I43" s="222"/>
    </row>
    <row r="44" spans="1:9" ht="24" customHeight="1">
      <c r="B44" s="9"/>
      <c r="C44" s="160" t="s">
        <v>408</v>
      </c>
      <c r="D44" s="150"/>
      <c r="E44" s="241">
        <v>1</v>
      </c>
      <c r="F44" s="221" t="s">
        <v>66</v>
      </c>
      <c r="G44" s="242"/>
      <c r="H44" s="188">
        <f t="shared" si="0"/>
        <v>0</v>
      </c>
      <c r="I44" s="221"/>
    </row>
    <row r="45" spans="1:9" ht="24" customHeight="1">
      <c r="B45" s="9"/>
      <c r="C45" s="233" t="s">
        <v>439</v>
      </c>
      <c r="D45" s="150"/>
      <c r="E45" s="301"/>
      <c r="F45" s="221"/>
      <c r="G45" s="302"/>
      <c r="H45" s="188">
        <f>SUM(H39:H44)</f>
        <v>0</v>
      </c>
      <c r="I45" s="221"/>
    </row>
    <row r="46" spans="1:9" ht="24" customHeight="1">
      <c r="B46" s="21"/>
      <c r="C46" s="183"/>
      <c r="D46" s="360"/>
      <c r="E46" s="186"/>
      <c r="F46" s="222"/>
      <c r="G46" s="15"/>
      <c r="H46" s="188"/>
      <c r="I46" s="222"/>
    </row>
    <row r="47" spans="1:9" ht="24" customHeight="1">
      <c r="B47" s="9" t="s">
        <v>48</v>
      </c>
      <c r="C47" s="160" t="s">
        <v>385</v>
      </c>
      <c r="D47" s="358"/>
      <c r="E47" s="186"/>
      <c r="F47" s="222"/>
      <c r="G47" s="12"/>
      <c r="H47" s="188"/>
      <c r="I47" s="222"/>
    </row>
    <row r="48" spans="1:9" ht="24" customHeight="1">
      <c r="B48" s="9"/>
      <c r="C48" s="160" t="s">
        <v>358</v>
      </c>
      <c r="D48" s="150" t="s">
        <v>418</v>
      </c>
      <c r="E48" s="241">
        <v>8</v>
      </c>
      <c r="F48" s="221" t="s">
        <v>276</v>
      </c>
      <c r="G48" s="242"/>
      <c r="H48" s="188">
        <f t="shared" ref="H48:H62" si="1">E48*G48</f>
        <v>0</v>
      </c>
      <c r="I48" s="221"/>
    </row>
    <row r="49" spans="2:9" ht="24" customHeight="1">
      <c r="B49" s="9"/>
      <c r="C49" s="368" t="s">
        <v>419</v>
      </c>
      <c r="D49" s="150"/>
      <c r="E49" s="241">
        <v>12</v>
      </c>
      <c r="F49" s="221" t="s">
        <v>111</v>
      </c>
      <c r="G49" s="242"/>
      <c r="H49" s="188">
        <f t="shared" si="1"/>
        <v>0</v>
      </c>
      <c r="I49" s="221"/>
    </row>
    <row r="50" spans="2:9" ht="24" customHeight="1">
      <c r="B50" s="9"/>
      <c r="C50" s="160" t="s">
        <v>420</v>
      </c>
      <c r="D50" s="150"/>
      <c r="E50" s="241">
        <v>8</v>
      </c>
      <c r="F50" s="221" t="s">
        <v>276</v>
      </c>
      <c r="G50" s="242"/>
      <c r="H50" s="188">
        <f t="shared" si="1"/>
        <v>0</v>
      </c>
      <c r="I50" s="221"/>
    </row>
    <row r="51" spans="2:9" ht="24" customHeight="1">
      <c r="B51" s="9"/>
      <c r="C51" s="160" t="s">
        <v>421</v>
      </c>
      <c r="D51" s="150"/>
      <c r="E51" s="241">
        <v>1</v>
      </c>
      <c r="F51" s="221" t="s">
        <v>66</v>
      </c>
      <c r="G51" s="242"/>
      <c r="H51" s="188">
        <f t="shared" si="1"/>
        <v>0</v>
      </c>
      <c r="I51" s="221"/>
    </row>
    <row r="52" spans="2:9" ht="24" customHeight="1">
      <c r="B52" s="9"/>
      <c r="C52" s="160" t="s">
        <v>422</v>
      </c>
      <c r="D52" s="150"/>
      <c r="E52" s="241">
        <v>1</v>
      </c>
      <c r="F52" s="221" t="s">
        <v>66</v>
      </c>
      <c r="G52" s="242"/>
      <c r="H52" s="188">
        <f t="shared" si="1"/>
        <v>0</v>
      </c>
      <c r="I52" s="221"/>
    </row>
    <row r="53" spans="2:9" ht="24" customHeight="1">
      <c r="B53" s="9"/>
      <c r="C53" s="160" t="s">
        <v>423</v>
      </c>
      <c r="D53" s="150" t="s">
        <v>424</v>
      </c>
      <c r="E53" s="241">
        <v>2</v>
      </c>
      <c r="F53" s="221" t="s">
        <v>66</v>
      </c>
      <c r="G53" s="242"/>
      <c r="H53" s="188">
        <f t="shared" si="1"/>
        <v>0</v>
      </c>
      <c r="I53" s="221"/>
    </row>
    <row r="54" spans="2:9" ht="24" customHeight="1">
      <c r="B54" s="9"/>
      <c r="C54" s="160" t="s">
        <v>425</v>
      </c>
      <c r="D54" s="150" t="s">
        <v>426</v>
      </c>
      <c r="E54" s="241">
        <v>48</v>
      </c>
      <c r="F54" s="221" t="s">
        <v>276</v>
      </c>
      <c r="G54" s="242"/>
      <c r="H54" s="188">
        <f t="shared" si="1"/>
        <v>0</v>
      </c>
      <c r="I54" s="221"/>
    </row>
    <row r="55" spans="2:9" ht="24" customHeight="1">
      <c r="B55" s="9"/>
      <c r="C55" s="160" t="s">
        <v>427</v>
      </c>
      <c r="D55" s="150" t="s">
        <v>428</v>
      </c>
      <c r="E55" s="241">
        <v>4</v>
      </c>
      <c r="F55" s="221" t="s">
        <v>276</v>
      </c>
      <c r="G55" s="242"/>
      <c r="H55" s="188">
        <f t="shared" si="1"/>
        <v>0</v>
      </c>
      <c r="I55" s="221"/>
    </row>
    <row r="56" spans="2:9" ht="24" customHeight="1">
      <c r="B56" s="9"/>
      <c r="C56" s="160" t="s">
        <v>421</v>
      </c>
      <c r="D56" s="150"/>
      <c r="E56" s="241">
        <v>1</v>
      </c>
      <c r="F56" s="221" t="s">
        <v>66</v>
      </c>
      <c r="G56" s="242"/>
      <c r="H56" s="188">
        <f t="shared" si="1"/>
        <v>0</v>
      </c>
      <c r="I56" s="221"/>
    </row>
    <row r="57" spans="2:9" ht="24" customHeight="1">
      <c r="B57" s="9"/>
      <c r="C57" s="160" t="s">
        <v>429</v>
      </c>
      <c r="D57" s="150"/>
      <c r="E57" s="241">
        <v>1</v>
      </c>
      <c r="F57" s="221" t="s">
        <v>66</v>
      </c>
      <c r="G57" s="242"/>
      <c r="H57" s="188">
        <f t="shared" si="1"/>
        <v>0</v>
      </c>
      <c r="I57" s="221"/>
    </row>
    <row r="58" spans="2:9" ht="24" customHeight="1">
      <c r="B58" s="9"/>
      <c r="C58" s="160" t="s">
        <v>430</v>
      </c>
      <c r="D58" s="150"/>
      <c r="E58" s="241">
        <v>96.4</v>
      </c>
      <c r="F58" s="221" t="s">
        <v>111</v>
      </c>
      <c r="G58" s="242"/>
      <c r="H58" s="188">
        <f t="shared" si="1"/>
        <v>0</v>
      </c>
      <c r="I58" s="221"/>
    </row>
    <row r="59" spans="2:9" ht="24" customHeight="1">
      <c r="B59" s="9"/>
      <c r="C59" s="160" t="s">
        <v>431</v>
      </c>
      <c r="D59" s="150"/>
      <c r="E59" s="241">
        <v>1</v>
      </c>
      <c r="F59" s="221" t="s">
        <v>66</v>
      </c>
      <c r="G59" s="242"/>
      <c r="H59" s="188">
        <f t="shared" si="1"/>
        <v>0</v>
      </c>
      <c r="I59" s="221"/>
    </row>
    <row r="60" spans="2:9" ht="24" customHeight="1">
      <c r="B60" s="9"/>
      <c r="C60" s="160" t="s">
        <v>432</v>
      </c>
      <c r="D60" s="150"/>
      <c r="E60" s="241">
        <v>1</v>
      </c>
      <c r="F60" s="221" t="s">
        <v>66</v>
      </c>
      <c r="G60" s="242"/>
      <c r="H60" s="188">
        <f t="shared" si="1"/>
        <v>0</v>
      </c>
      <c r="I60" s="221"/>
    </row>
    <row r="61" spans="2:9" ht="24" customHeight="1">
      <c r="B61" s="9"/>
      <c r="C61" s="160" t="s">
        <v>433</v>
      </c>
      <c r="D61" s="150" t="s">
        <v>434</v>
      </c>
      <c r="E61" s="241">
        <v>1</v>
      </c>
      <c r="F61" s="221" t="s">
        <v>66</v>
      </c>
      <c r="G61" s="242"/>
      <c r="H61" s="188">
        <f t="shared" si="1"/>
        <v>0</v>
      </c>
      <c r="I61" s="221"/>
    </row>
    <row r="62" spans="2:9" ht="24" customHeight="1">
      <c r="B62" s="9"/>
      <c r="C62" s="160" t="s">
        <v>435</v>
      </c>
      <c r="D62" s="150" t="s">
        <v>436</v>
      </c>
      <c r="E62" s="241">
        <v>1</v>
      </c>
      <c r="F62" s="221" t="s">
        <v>66</v>
      </c>
      <c r="G62" s="242"/>
      <c r="H62" s="188">
        <f t="shared" si="1"/>
        <v>0</v>
      </c>
      <c r="I62" s="221"/>
    </row>
    <row r="63" spans="2:9" ht="24" customHeight="1">
      <c r="B63" s="21"/>
      <c r="C63" s="183" t="s">
        <v>438</v>
      </c>
      <c r="D63" s="185"/>
      <c r="E63" s="186"/>
      <c r="F63" s="222"/>
      <c r="G63" s="15"/>
      <c r="H63" s="188">
        <f>SUM(H48:H62)</f>
        <v>0</v>
      </c>
      <c r="I63" s="222"/>
    </row>
    <row r="64" spans="2:9" ht="24" customHeight="1">
      <c r="B64" s="21"/>
      <c r="C64" s="183"/>
      <c r="D64" s="185"/>
      <c r="E64" s="186"/>
      <c r="F64" s="222"/>
      <c r="G64" s="12"/>
      <c r="H64" s="188"/>
      <c r="I64" s="222"/>
    </row>
    <row r="65" spans="2:9" ht="24" customHeight="1">
      <c r="B65" s="21"/>
      <c r="C65" s="183"/>
      <c r="D65" s="211"/>
      <c r="E65" s="186"/>
      <c r="F65" s="222"/>
      <c r="G65" s="16"/>
      <c r="H65" s="188"/>
      <c r="I65" s="222"/>
    </row>
    <row r="66" spans="2:9" ht="24" customHeight="1">
      <c r="B66" s="22"/>
      <c r="C66" s="200"/>
      <c r="D66" s="191"/>
      <c r="E66" s="191"/>
      <c r="F66" s="226"/>
      <c r="G66" s="14"/>
      <c r="H66" s="201"/>
      <c r="I66" s="222"/>
    </row>
    <row r="67" spans="2:9" ht="24" customHeight="1">
      <c r="B67" s="9"/>
      <c r="C67" s="218"/>
      <c r="D67" s="203"/>
      <c r="E67" s="186"/>
      <c r="F67" s="222"/>
      <c r="G67" s="187"/>
      <c r="H67" s="188"/>
      <c r="I67" s="322"/>
    </row>
    <row r="68" spans="2:9" ht="24" customHeight="1">
      <c r="B68" s="369"/>
      <c r="C68" s="370"/>
      <c r="D68" s="371"/>
      <c r="E68" s="205"/>
      <c r="F68" s="283"/>
      <c r="G68" s="206"/>
      <c r="H68" s="193"/>
      <c r="I68" s="375"/>
    </row>
    <row r="69" spans="2:9" ht="24" customHeight="1">
      <c r="B69" s="562" t="str">
        <f>B36</f>
        <v>（細目別内訳）</v>
      </c>
      <c r="C69" s="562"/>
      <c r="D69" s="577"/>
      <c r="E69" s="577"/>
      <c r="F69" s="577"/>
      <c r="G69" s="577"/>
      <c r="H69" s="577"/>
      <c r="I69" s="577"/>
    </row>
    <row r="70" spans="2:9" ht="24" customHeight="1">
      <c r="B70" s="578" t="s">
        <v>0</v>
      </c>
      <c r="C70" s="579"/>
      <c r="D70" s="217" t="s">
        <v>1</v>
      </c>
      <c r="E70" s="217" t="s">
        <v>2</v>
      </c>
      <c r="F70" s="217" t="s">
        <v>39</v>
      </c>
      <c r="G70" s="89" t="s">
        <v>40</v>
      </c>
      <c r="H70" s="217" t="s">
        <v>3</v>
      </c>
      <c r="I70" s="89" t="s">
        <v>4</v>
      </c>
    </row>
    <row r="71" spans="2:9" ht="24" customHeight="1">
      <c r="B71" s="7" t="s">
        <v>49</v>
      </c>
      <c r="C71" s="365" t="s">
        <v>386</v>
      </c>
      <c r="D71" s="361"/>
      <c r="E71" s="186"/>
      <c r="F71" s="225"/>
      <c r="G71" s="16"/>
      <c r="H71" s="188"/>
      <c r="I71" s="222"/>
    </row>
    <row r="72" spans="2:9" ht="24" customHeight="1">
      <c r="B72" s="9"/>
      <c r="C72" s="160" t="s">
        <v>440</v>
      </c>
      <c r="D72" s="150" t="s">
        <v>441</v>
      </c>
      <c r="E72" s="372">
        <v>8</v>
      </c>
      <c r="F72" s="221" t="s">
        <v>127</v>
      </c>
      <c r="G72" s="340"/>
      <c r="H72" s="188">
        <f>E72*G72</f>
        <v>0</v>
      </c>
      <c r="I72" s="222"/>
    </row>
    <row r="73" spans="2:9" ht="24" customHeight="1">
      <c r="B73" s="9"/>
      <c r="C73" s="170"/>
      <c r="D73" s="150" t="s">
        <v>442</v>
      </c>
      <c r="E73" s="372"/>
      <c r="F73" s="221"/>
      <c r="G73" s="340"/>
      <c r="H73" s="188"/>
      <c r="I73" s="222"/>
    </row>
    <row r="74" spans="2:9" ht="24" customHeight="1">
      <c r="B74" s="9"/>
      <c r="C74" s="170"/>
      <c r="D74" s="150" t="s">
        <v>443</v>
      </c>
      <c r="E74" s="372"/>
      <c r="F74" s="221"/>
      <c r="G74" s="340"/>
      <c r="H74" s="188"/>
      <c r="I74" s="222"/>
    </row>
    <row r="75" spans="2:9" ht="24" customHeight="1">
      <c r="B75" s="9"/>
      <c r="C75" s="170"/>
      <c r="D75" s="150" t="s">
        <v>444</v>
      </c>
      <c r="E75" s="372"/>
      <c r="F75" s="221"/>
      <c r="G75" s="340"/>
      <c r="H75" s="188"/>
      <c r="I75" s="222"/>
    </row>
    <row r="76" spans="2:9" ht="24" customHeight="1">
      <c r="B76" s="9"/>
      <c r="C76" s="170"/>
      <c r="D76" s="150" t="s">
        <v>445</v>
      </c>
      <c r="E76" s="372"/>
      <c r="F76" s="221"/>
      <c r="G76" s="340"/>
      <c r="H76" s="188"/>
      <c r="I76" s="222"/>
    </row>
    <row r="77" spans="2:9" ht="24" customHeight="1">
      <c r="B77" s="9"/>
      <c r="C77" s="170"/>
      <c r="D77" s="150"/>
      <c r="E77" s="372"/>
      <c r="F77" s="221"/>
      <c r="G77" s="340"/>
      <c r="H77" s="188"/>
      <c r="I77" s="222"/>
    </row>
    <row r="78" spans="2:9" ht="24" customHeight="1">
      <c r="B78" s="9"/>
      <c r="C78" s="160" t="s">
        <v>446</v>
      </c>
      <c r="D78" s="150" t="s">
        <v>447</v>
      </c>
      <c r="E78" s="372">
        <v>1</v>
      </c>
      <c r="F78" s="221" t="s">
        <v>127</v>
      </c>
      <c r="G78" s="340"/>
      <c r="H78" s="188">
        <f>E78*G78</f>
        <v>0</v>
      </c>
      <c r="I78" s="222"/>
    </row>
    <row r="79" spans="2:9" ht="24" customHeight="1">
      <c r="B79" s="9"/>
      <c r="C79" s="170"/>
      <c r="D79" s="150" t="s">
        <v>448</v>
      </c>
      <c r="E79" s="198"/>
      <c r="F79" s="222"/>
      <c r="G79" s="12"/>
      <c r="H79" s="188"/>
      <c r="I79" s="222"/>
    </row>
    <row r="80" spans="2:9" ht="24" customHeight="1">
      <c r="B80" s="9"/>
      <c r="C80" s="170"/>
      <c r="D80" s="150" t="s">
        <v>443</v>
      </c>
      <c r="E80" s="186"/>
      <c r="F80" s="222"/>
      <c r="G80" s="12"/>
      <c r="H80" s="188"/>
      <c r="I80" s="222"/>
    </row>
    <row r="81" spans="2:9" ht="24" customHeight="1">
      <c r="B81" s="9"/>
      <c r="C81" s="170"/>
      <c r="D81" s="150" t="s">
        <v>449</v>
      </c>
      <c r="E81" s="198"/>
      <c r="F81" s="222"/>
      <c r="G81" s="12"/>
      <c r="H81" s="188"/>
      <c r="I81" s="222"/>
    </row>
    <row r="82" spans="2:9" ht="24" customHeight="1">
      <c r="B82" s="9"/>
      <c r="C82" s="170"/>
      <c r="D82" s="150" t="s">
        <v>445</v>
      </c>
      <c r="E82" s="198"/>
      <c r="F82" s="222"/>
      <c r="G82" s="12"/>
      <c r="H82" s="188"/>
      <c r="I82" s="222"/>
    </row>
    <row r="83" spans="2:9" ht="24" customHeight="1">
      <c r="B83" s="21"/>
      <c r="C83" s="183" t="s">
        <v>450</v>
      </c>
      <c r="D83" s="196"/>
      <c r="E83" s="198"/>
      <c r="F83" s="222"/>
      <c r="G83" s="12"/>
      <c r="H83" s="188">
        <f>SUM(H72:H78)</f>
        <v>0</v>
      </c>
      <c r="I83" s="222"/>
    </row>
    <row r="84" spans="2:9" ht="24" customHeight="1">
      <c r="B84" s="22"/>
      <c r="C84" s="183"/>
      <c r="D84" s="362"/>
      <c r="E84" s="198"/>
      <c r="F84" s="222"/>
      <c r="G84" s="12"/>
      <c r="H84" s="188"/>
      <c r="I84" s="222"/>
    </row>
    <row r="85" spans="2:9" ht="24" customHeight="1">
      <c r="B85" s="9" t="s">
        <v>50</v>
      </c>
      <c r="C85" s="365" t="s">
        <v>387</v>
      </c>
      <c r="D85" s="358"/>
      <c r="E85" s="198"/>
      <c r="F85" s="222"/>
      <c r="G85" s="12"/>
      <c r="H85" s="188"/>
      <c r="I85" s="222"/>
    </row>
    <row r="86" spans="2:9" ht="24" customHeight="1">
      <c r="B86" s="9"/>
      <c r="C86" s="160" t="s">
        <v>413</v>
      </c>
      <c r="D86" s="150" t="s">
        <v>451</v>
      </c>
      <c r="E86" s="241">
        <v>167.9</v>
      </c>
      <c r="F86" s="221" t="s">
        <v>111</v>
      </c>
      <c r="G86" s="242"/>
      <c r="H86" s="188">
        <f>E86*G86</f>
        <v>0</v>
      </c>
      <c r="I86" s="222"/>
    </row>
    <row r="87" spans="2:9" ht="24" customHeight="1">
      <c r="B87" s="9"/>
      <c r="C87" s="160" t="s">
        <v>452</v>
      </c>
      <c r="D87" s="150"/>
      <c r="E87" s="241">
        <v>32</v>
      </c>
      <c r="F87" s="221" t="s">
        <v>412</v>
      </c>
      <c r="G87" s="242"/>
      <c r="H87" s="188">
        <f>E87*G87</f>
        <v>0</v>
      </c>
      <c r="I87" s="222"/>
    </row>
    <row r="88" spans="2:9" ht="24" customHeight="1">
      <c r="B88" s="9"/>
      <c r="C88" s="160" t="s">
        <v>453</v>
      </c>
      <c r="D88" s="150"/>
      <c r="E88" s="241">
        <v>4</v>
      </c>
      <c r="F88" s="221" t="s">
        <v>412</v>
      </c>
      <c r="G88" s="242"/>
      <c r="H88" s="188">
        <f>E88*G88</f>
        <v>0</v>
      </c>
      <c r="I88" s="222"/>
    </row>
    <row r="89" spans="2:9" ht="24" customHeight="1">
      <c r="B89" s="9"/>
      <c r="C89" s="160" t="s">
        <v>454</v>
      </c>
      <c r="D89" s="150"/>
      <c r="E89" s="241">
        <v>3</v>
      </c>
      <c r="F89" s="221" t="s">
        <v>412</v>
      </c>
      <c r="G89" s="242"/>
      <c r="H89" s="188">
        <f>E89*G89</f>
        <v>0</v>
      </c>
      <c r="I89" s="222"/>
    </row>
    <row r="90" spans="2:9" ht="24" customHeight="1">
      <c r="B90" s="9"/>
      <c r="C90" s="160" t="s">
        <v>408</v>
      </c>
      <c r="D90" s="150"/>
      <c r="E90" s="241">
        <v>1</v>
      </c>
      <c r="F90" s="221" t="s">
        <v>66</v>
      </c>
      <c r="G90" s="242"/>
      <c r="H90" s="188">
        <f>E90*G90</f>
        <v>0</v>
      </c>
      <c r="I90" s="222"/>
    </row>
    <row r="91" spans="2:9" ht="24" customHeight="1">
      <c r="B91" s="10"/>
      <c r="C91" s="218" t="s">
        <v>455</v>
      </c>
      <c r="D91" s="196"/>
      <c r="E91" s="198"/>
      <c r="F91" s="222"/>
      <c r="G91" s="12"/>
      <c r="H91" s="188">
        <f>SUM(H86:H90)</f>
        <v>0</v>
      </c>
      <c r="I91" s="222"/>
    </row>
    <row r="92" spans="2:9" ht="24" customHeight="1">
      <c r="B92" s="22"/>
      <c r="C92" s="200"/>
      <c r="D92" s="222"/>
      <c r="E92" s="191"/>
      <c r="F92" s="222"/>
      <c r="G92" s="14"/>
      <c r="H92" s="201"/>
      <c r="I92" s="222"/>
    </row>
    <row r="93" spans="2:9" ht="24" customHeight="1">
      <c r="B93" s="9" t="s">
        <v>58</v>
      </c>
      <c r="C93" s="160" t="s">
        <v>388</v>
      </c>
      <c r="D93" s="358"/>
      <c r="E93" s="198"/>
      <c r="F93" s="222"/>
      <c r="G93" s="12"/>
      <c r="H93" s="188"/>
      <c r="I93" s="222"/>
    </row>
    <row r="94" spans="2:9" ht="24" customHeight="1">
      <c r="B94" s="9"/>
      <c r="C94" s="160" t="s">
        <v>456</v>
      </c>
      <c r="D94" s="150" t="s">
        <v>457</v>
      </c>
      <c r="E94" s="241">
        <v>2</v>
      </c>
      <c r="F94" s="221" t="s">
        <v>276</v>
      </c>
      <c r="G94" s="242"/>
      <c r="H94" s="188">
        <f>E94*G94</f>
        <v>0</v>
      </c>
      <c r="I94" s="222"/>
    </row>
    <row r="95" spans="2:9" ht="24" customHeight="1">
      <c r="B95" s="9"/>
      <c r="C95" s="160" t="s">
        <v>413</v>
      </c>
      <c r="D95" s="150" t="s">
        <v>458</v>
      </c>
      <c r="E95" s="241">
        <v>41.1</v>
      </c>
      <c r="F95" s="221" t="s">
        <v>111</v>
      </c>
      <c r="G95" s="242"/>
      <c r="H95" s="188">
        <f>E95*G95</f>
        <v>0</v>
      </c>
      <c r="I95" s="222"/>
    </row>
    <row r="96" spans="2:9" ht="24" customHeight="1">
      <c r="B96" s="9"/>
      <c r="C96" s="160" t="s">
        <v>413</v>
      </c>
      <c r="D96" s="150" t="s">
        <v>459</v>
      </c>
      <c r="E96" s="241">
        <v>6</v>
      </c>
      <c r="F96" s="221" t="s">
        <v>111</v>
      </c>
      <c r="G96" s="242"/>
      <c r="H96" s="188">
        <f t="shared" ref="H96:H97" si="2">E96*G96</f>
        <v>0</v>
      </c>
      <c r="I96" s="222"/>
    </row>
    <row r="97" spans="2:9" ht="24" customHeight="1">
      <c r="B97" s="9"/>
      <c r="C97" s="160" t="s">
        <v>406</v>
      </c>
      <c r="D97" s="150"/>
      <c r="E97" s="241">
        <v>1</v>
      </c>
      <c r="F97" s="221" t="s">
        <v>66</v>
      </c>
      <c r="G97" s="242"/>
      <c r="H97" s="188">
        <f t="shared" si="2"/>
        <v>0</v>
      </c>
      <c r="I97" s="222"/>
    </row>
    <row r="98" spans="2:9" ht="24" customHeight="1">
      <c r="B98" s="9"/>
      <c r="C98" s="160" t="s">
        <v>460</v>
      </c>
      <c r="D98" s="150" t="s">
        <v>461</v>
      </c>
      <c r="E98" s="241">
        <v>4</v>
      </c>
      <c r="F98" s="221" t="s">
        <v>412</v>
      </c>
      <c r="G98" s="242"/>
      <c r="H98" s="188">
        <f>E98*G98</f>
        <v>0</v>
      </c>
      <c r="I98" s="222"/>
    </row>
    <row r="99" spans="2:9" ht="24" customHeight="1">
      <c r="B99" s="9"/>
      <c r="C99" s="160" t="s">
        <v>462</v>
      </c>
      <c r="D99" s="150"/>
      <c r="E99" s="241">
        <v>1</v>
      </c>
      <c r="F99" s="221" t="s">
        <v>66</v>
      </c>
      <c r="G99" s="242"/>
      <c r="H99" s="188">
        <f>E99*G99</f>
        <v>0</v>
      </c>
      <c r="I99" s="222"/>
    </row>
    <row r="100" spans="2:9" ht="24" customHeight="1">
      <c r="B100" s="9"/>
      <c r="C100" s="160" t="s">
        <v>463</v>
      </c>
      <c r="D100" s="150"/>
      <c r="E100" s="241">
        <v>1</v>
      </c>
      <c r="F100" s="221" t="s">
        <v>298</v>
      </c>
      <c r="G100" s="242"/>
      <c r="H100" s="188">
        <f>E100*G100</f>
        <v>0</v>
      </c>
      <c r="I100" s="222"/>
    </row>
    <row r="101" spans="2:9" ht="24" customHeight="1">
      <c r="B101" s="25"/>
      <c r="C101" s="219" t="s">
        <v>464</v>
      </c>
      <c r="D101" s="205"/>
      <c r="E101" s="205"/>
      <c r="F101" s="283"/>
      <c r="G101" s="13"/>
      <c r="H101" s="193">
        <f>SUM(H94:H100)</f>
        <v>0</v>
      </c>
      <c r="I101" s="283"/>
    </row>
    <row r="102" spans="2:9" ht="24" customHeight="1">
      <c r="B102" s="566" t="s">
        <v>47</v>
      </c>
      <c r="C102" s="566"/>
      <c r="D102" s="574"/>
      <c r="E102" s="574"/>
      <c r="F102" s="574"/>
      <c r="G102" s="574"/>
      <c r="H102" s="574"/>
      <c r="I102" s="574"/>
    </row>
    <row r="103" spans="2:9" ht="24" customHeight="1">
      <c r="B103" s="575" t="s">
        <v>0</v>
      </c>
      <c r="C103" s="576"/>
      <c r="D103" s="213" t="s">
        <v>1</v>
      </c>
      <c r="E103" s="213" t="s">
        <v>2</v>
      </c>
      <c r="F103" s="213" t="s">
        <v>39</v>
      </c>
      <c r="G103" s="90" t="s">
        <v>40</v>
      </c>
      <c r="H103" s="213" t="s">
        <v>3</v>
      </c>
      <c r="I103" s="90" t="s">
        <v>4</v>
      </c>
    </row>
    <row r="104" spans="2:9" ht="24" customHeight="1">
      <c r="B104" s="7" t="s">
        <v>59</v>
      </c>
      <c r="C104" s="160" t="s">
        <v>389</v>
      </c>
      <c r="D104" s="361"/>
      <c r="E104" s="194"/>
      <c r="F104" s="225"/>
      <c r="G104" s="12"/>
      <c r="H104" s="188"/>
      <c r="I104" s="222"/>
    </row>
    <row r="105" spans="2:9" ht="24" customHeight="1">
      <c r="B105" s="9"/>
      <c r="C105" s="160" t="s">
        <v>413</v>
      </c>
      <c r="D105" s="150" t="s">
        <v>465</v>
      </c>
      <c r="E105" s="241">
        <v>49.7</v>
      </c>
      <c r="F105" s="221" t="s">
        <v>111</v>
      </c>
      <c r="G105" s="373"/>
      <c r="H105" s="188">
        <f>E105*G105</f>
        <v>0</v>
      </c>
      <c r="I105" s="222"/>
    </row>
    <row r="106" spans="2:9" ht="24" customHeight="1">
      <c r="B106" s="9"/>
      <c r="C106" s="160" t="s">
        <v>406</v>
      </c>
      <c r="D106" s="150"/>
      <c r="E106" s="241">
        <v>1</v>
      </c>
      <c r="F106" s="221" t="s">
        <v>66</v>
      </c>
      <c r="G106" s="242"/>
      <c r="H106" s="188">
        <f>E106*G106</f>
        <v>0</v>
      </c>
      <c r="I106" s="376"/>
    </row>
    <row r="107" spans="2:9" ht="24" customHeight="1">
      <c r="B107" s="9"/>
      <c r="C107" s="160" t="s">
        <v>466</v>
      </c>
      <c r="D107" s="150" t="s">
        <v>467</v>
      </c>
      <c r="E107" s="241">
        <v>8</v>
      </c>
      <c r="F107" s="221" t="s">
        <v>412</v>
      </c>
      <c r="G107" s="242"/>
      <c r="H107" s="188">
        <f>E107*G107</f>
        <v>0</v>
      </c>
      <c r="I107" s="222"/>
    </row>
    <row r="108" spans="2:9" ht="24" customHeight="1">
      <c r="B108" s="9"/>
      <c r="C108" s="160" t="s">
        <v>468</v>
      </c>
      <c r="D108" s="150" t="s">
        <v>469</v>
      </c>
      <c r="E108" s="241">
        <v>8</v>
      </c>
      <c r="F108" s="221" t="s">
        <v>412</v>
      </c>
      <c r="G108" s="242"/>
      <c r="H108" s="188">
        <f>E108*G108</f>
        <v>0</v>
      </c>
      <c r="I108" s="222"/>
    </row>
    <row r="109" spans="2:9" ht="24" customHeight="1">
      <c r="B109" s="9"/>
      <c r="C109" s="160" t="s">
        <v>408</v>
      </c>
      <c r="D109" s="150"/>
      <c r="E109" s="241">
        <v>1</v>
      </c>
      <c r="F109" s="221" t="s">
        <v>66</v>
      </c>
      <c r="G109" s="242"/>
      <c r="H109" s="188">
        <f>E109*G109</f>
        <v>0</v>
      </c>
      <c r="I109" s="222"/>
    </row>
    <row r="110" spans="2:9" ht="24" customHeight="1">
      <c r="B110" s="22"/>
      <c r="C110" s="200" t="s">
        <v>470</v>
      </c>
      <c r="D110" s="191"/>
      <c r="E110" s="191"/>
      <c r="F110" s="222"/>
      <c r="G110" s="14"/>
      <c r="H110" s="201">
        <f>SUM(H105:H109)</f>
        <v>0</v>
      </c>
      <c r="I110" s="222"/>
    </row>
    <row r="111" spans="2:9" ht="24" customHeight="1">
      <c r="B111" s="22"/>
      <c r="C111" s="183"/>
      <c r="D111" s="359"/>
      <c r="E111" s="186"/>
      <c r="F111" s="222"/>
      <c r="G111" s="12"/>
      <c r="H111" s="188"/>
      <c r="I111" s="376"/>
    </row>
    <row r="112" spans="2:9" ht="24" customHeight="1">
      <c r="B112" s="9" t="s">
        <v>60</v>
      </c>
      <c r="C112" s="160" t="s">
        <v>390</v>
      </c>
      <c r="D112" s="358"/>
      <c r="E112" s="186"/>
      <c r="F112" s="222"/>
      <c r="G112" s="12"/>
      <c r="H112" s="188"/>
      <c r="I112" s="222"/>
    </row>
    <row r="113" spans="2:9" ht="24" customHeight="1">
      <c r="B113" s="9"/>
      <c r="C113" s="160" t="s">
        <v>471</v>
      </c>
      <c r="D113" s="150" t="s">
        <v>472</v>
      </c>
      <c r="E113" s="241">
        <v>380</v>
      </c>
      <c r="F113" s="221" t="s">
        <v>412</v>
      </c>
      <c r="G113" s="242"/>
      <c r="H113" s="188">
        <f t="shared" ref="H113:H121" si="3">E113*G113</f>
        <v>0</v>
      </c>
      <c r="I113" s="222"/>
    </row>
    <row r="114" spans="2:9" ht="24" customHeight="1">
      <c r="B114" s="9"/>
      <c r="C114" s="160" t="s">
        <v>473</v>
      </c>
      <c r="D114" s="150"/>
      <c r="E114" s="241">
        <v>120</v>
      </c>
      <c r="F114" s="221" t="s">
        <v>412</v>
      </c>
      <c r="G114" s="242"/>
      <c r="H114" s="188">
        <f t="shared" si="3"/>
        <v>0</v>
      </c>
      <c r="I114" s="222"/>
    </row>
    <row r="115" spans="2:9" ht="24" customHeight="1">
      <c r="B115" s="9"/>
      <c r="C115" s="160" t="s">
        <v>474</v>
      </c>
      <c r="D115" s="150"/>
      <c r="E115" s="241">
        <v>1</v>
      </c>
      <c r="F115" s="221" t="s">
        <v>66</v>
      </c>
      <c r="G115" s="242"/>
      <c r="H115" s="188">
        <f t="shared" si="3"/>
        <v>0</v>
      </c>
      <c r="I115" s="222"/>
    </row>
    <row r="116" spans="2:9" ht="24" customHeight="1">
      <c r="B116" s="9"/>
      <c r="C116" s="160" t="s">
        <v>475</v>
      </c>
      <c r="D116" s="150" t="s">
        <v>476</v>
      </c>
      <c r="E116" s="241">
        <v>1</v>
      </c>
      <c r="F116" s="221" t="s">
        <v>276</v>
      </c>
      <c r="G116" s="242"/>
      <c r="H116" s="188">
        <f t="shared" si="3"/>
        <v>0</v>
      </c>
      <c r="I116" s="222"/>
    </row>
    <row r="117" spans="2:9" ht="24" customHeight="1">
      <c r="B117" s="9"/>
      <c r="C117" s="160" t="s">
        <v>477</v>
      </c>
      <c r="D117" s="150"/>
      <c r="E117" s="241">
        <v>1</v>
      </c>
      <c r="F117" s="221" t="s">
        <v>276</v>
      </c>
      <c r="G117" s="242"/>
      <c r="H117" s="188">
        <f t="shared" si="3"/>
        <v>0</v>
      </c>
      <c r="I117" s="222"/>
    </row>
    <row r="118" spans="2:9" ht="24" customHeight="1">
      <c r="B118" s="9"/>
      <c r="C118" s="160" t="s">
        <v>478</v>
      </c>
      <c r="D118" s="150" t="s">
        <v>479</v>
      </c>
      <c r="E118" s="241">
        <v>1</v>
      </c>
      <c r="F118" s="221" t="s">
        <v>276</v>
      </c>
      <c r="G118" s="242"/>
      <c r="H118" s="188">
        <f t="shared" si="3"/>
        <v>0</v>
      </c>
      <c r="I118" s="222"/>
    </row>
    <row r="119" spans="2:9" ht="24" customHeight="1">
      <c r="B119" s="9"/>
      <c r="C119" s="160" t="s">
        <v>478</v>
      </c>
      <c r="D119" s="150"/>
      <c r="E119" s="241">
        <v>2</v>
      </c>
      <c r="F119" s="221" t="s">
        <v>276</v>
      </c>
      <c r="G119" s="242"/>
      <c r="H119" s="188">
        <f t="shared" si="3"/>
        <v>0</v>
      </c>
      <c r="I119" s="222"/>
    </row>
    <row r="120" spans="2:9" ht="24" customHeight="1">
      <c r="B120" s="9"/>
      <c r="C120" s="160" t="s">
        <v>480</v>
      </c>
      <c r="D120" s="150"/>
      <c r="E120" s="241">
        <v>1</v>
      </c>
      <c r="F120" s="221" t="s">
        <v>276</v>
      </c>
      <c r="G120" s="242"/>
      <c r="H120" s="188">
        <f t="shared" si="3"/>
        <v>0</v>
      </c>
      <c r="I120" s="222"/>
    </row>
    <row r="121" spans="2:9" ht="24" customHeight="1">
      <c r="B121" s="9"/>
      <c r="C121" s="160" t="s">
        <v>481</v>
      </c>
      <c r="D121" s="150"/>
      <c r="E121" s="241">
        <v>1</v>
      </c>
      <c r="F121" s="221" t="s">
        <v>276</v>
      </c>
      <c r="G121" s="242"/>
      <c r="H121" s="188">
        <f t="shared" si="3"/>
        <v>0</v>
      </c>
      <c r="I121" s="222"/>
    </row>
    <row r="122" spans="2:9" ht="24" customHeight="1">
      <c r="B122" s="9"/>
      <c r="C122" s="160" t="s">
        <v>482</v>
      </c>
      <c r="D122" s="150"/>
      <c r="E122" s="241">
        <v>2</v>
      </c>
      <c r="F122" s="221" t="s">
        <v>276</v>
      </c>
      <c r="G122" s="242"/>
      <c r="H122" s="188">
        <f t="shared" ref="H122:H125" si="4">E122*G122</f>
        <v>0</v>
      </c>
      <c r="I122" s="222"/>
    </row>
    <row r="123" spans="2:9" ht="24" customHeight="1">
      <c r="B123" s="9"/>
      <c r="C123" s="160" t="s">
        <v>463</v>
      </c>
      <c r="D123" s="150"/>
      <c r="E123" s="241">
        <v>1</v>
      </c>
      <c r="F123" s="221" t="s">
        <v>298</v>
      </c>
      <c r="G123" s="242"/>
      <c r="H123" s="188">
        <f t="shared" si="4"/>
        <v>0</v>
      </c>
      <c r="I123" s="222"/>
    </row>
    <row r="124" spans="2:9" ht="24" customHeight="1">
      <c r="B124" s="9"/>
      <c r="C124" s="160" t="s">
        <v>483</v>
      </c>
      <c r="D124" s="150"/>
      <c r="E124" s="241">
        <v>1</v>
      </c>
      <c r="F124" s="221" t="s">
        <v>276</v>
      </c>
      <c r="G124" s="242"/>
      <c r="H124" s="188">
        <f t="shared" si="4"/>
        <v>0</v>
      </c>
      <c r="I124" s="222"/>
    </row>
    <row r="125" spans="2:9" ht="24" customHeight="1">
      <c r="B125" s="9"/>
      <c r="C125" s="160" t="s">
        <v>484</v>
      </c>
      <c r="D125" s="150"/>
      <c r="E125" s="241">
        <v>1</v>
      </c>
      <c r="F125" s="221" t="s">
        <v>276</v>
      </c>
      <c r="G125" s="242"/>
      <c r="H125" s="188">
        <f t="shared" si="4"/>
        <v>0</v>
      </c>
      <c r="I125" s="222"/>
    </row>
    <row r="126" spans="2:9" ht="24" customHeight="1">
      <c r="B126" s="9"/>
      <c r="C126" s="160" t="s">
        <v>485</v>
      </c>
      <c r="D126" s="150"/>
      <c r="E126" s="241">
        <v>1</v>
      </c>
      <c r="F126" s="221" t="s">
        <v>66</v>
      </c>
      <c r="G126" s="242"/>
      <c r="H126" s="188">
        <f>E126*G126</f>
        <v>0</v>
      </c>
      <c r="I126" s="222"/>
    </row>
    <row r="127" spans="2:9" ht="24" customHeight="1">
      <c r="B127" s="9"/>
      <c r="C127" s="160" t="s">
        <v>486</v>
      </c>
      <c r="D127" s="150"/>
      <c r="E127" s="241">
        <v>1</v>
      </c>
      <c r="F127" s="221" t="s">
        <v>66</v>
      </c>
      <c r="G127" s="242"/>
      <c r="H127" s="188">
        <f>E127*G127</f>
        <v>0</v>
      </c>
      <c r="I127" s="222"/>
    </row>
    <row r="128" spans="2:9" ht="24" customHeight="1">
      <c r="B128" s="9"/>
      <c r="C128" s="160" t="s">
        <v>487</v>
      </c>
      <c r="D128" s="150"/>
      <c r="E128" s="241">
        <v>1</v>
      </c>
      <c r="F128" s="221" t="s">
        <v>66</v>
      </c>
      <c r="G128" s="242"/>
      <c r="H128" s="188">
        <f>E128*G128</f>
        <v>0</v>
      </c>
      <c r="I128" s="222"/>
    </row>
    <row r="129" spans="2:15" ht="24" customHeight="1">
      <c r="B129" s="9"/>
      <c r="C129" s="160" t="s">
        <v>408</v>
      </c>
      <c r="D129" s="150"/>
      <c r="E129" s="241">
        <v>1</v>
      </c>
      <c r="F129" s="221" t="s">
        <v>66</v>
      </c>
      <c r="G129" s="242"/>
      <c r="H129" s="188">
        <f>E129*G129</f>
        <v>0</v>
      </c>
      <c r="I129" s="222"/>
    </row>
    <row r="130" spans="2:15" ht="24" customHeight="1">
      <c r="B130" s="21"/>
      <c r="C130" s="183" t="s">
        <v>488</v>
      </c>
      <c r="D130" s="185"/>
      <c r="E130" s="186"/>
      <c r="F130" s="222"/>
      <c r="G130" s="12"/>
      <c r="H130" s="188">
        <f>SUM(H113:H129)</f>
        <v>0</v>
      </c>
      <c r="I130" s="222"/>
    </row>
    <row r="131" spans="2:15" ht="24" customHeight="1">
      <c r="B131" s="21"/>
      <c r="C131" s="183"/>
      <c r="D131" s="185"/>
      <c r="E131" s="186"/>
      <c r="F131" s="222"/>
      <c r="G131" s="12"/>
      <c r="H131" s="188"/>
      <c r="I131" s="222"/>
    </row>
    <row r="132" spans="2:15" ht="24" customHeight="1">
      <c r="B132" s="21"/>
      <c r="C132" s="183"/>
      <c r="D132" s="185"/>
      <c r="E132" s="186"/>
      <c r="F132" s="222"/>
      <c r="G132" s="12"/>
      <c r="H132" s="188"/>
      <c r="I132" s="222"/>
    </row>
    <row r="133" spans="2:15" ht="24" customHeight="1">
      <c r="B133" s="21"/>
      <c r="C133" s="183"/>
      <c r="D133" s="196"/>
      <c r="E133" s="186"/>
      <c r="F133" s="222"/>
      <c r="G133" s="12"/>
      <c r="H133" s="188"/>
      <c r="I133" s="222"/>
    </row>
    <row r="134" spans="2:15" ht="24" customHeight="1">
      <c r="B134" s="25"/>
      <c r="C134" s="214"/>
      <c r="D134" s="215"/>
      <c r="E134" s="205"/>
      <c r="F134" s="283"/>
      <c r="G134" s="13"/>
      <c r="H134" s="193"/>
      <c r="I134" s="283"/>
    </row>
    <row r="135" spans="2:15" ht="24" customHeight="1">
      <c r="B135" s="566" t="str">
        <f>B1</f>
        <v>（細目別内訳）</v>
      </c>
      <c r="C135" s="566"/>
      <c r="D135" s="574"/>
      <c r="E135" s="574"/>
      <c r="F135" s="574"/>
      <c r="G135" s="574"/>
      <c r="H135" s="574"/>
      <c r="I135" s="574"/>
    </row>
    <row r="136" spans="2:15" ht="24" customHeight="1">
      <c r="B136" s="575" t="s">
        <v>0</v>
      </c>
      <c r="C136" s="576"/>
      <c r="D136" s="213" t="s">
        <v>1</v>
      </c>
      <c r="E136" s="213" t="s">
        <v>2</v>
      </c>
      <c r="F136" s="213" t="s">
        <v>39</v>
      </c>
      <c r="G136" s="90" t="s">
        <v>40</v>
      </c>
      <c r="H136" s="213" t="s">
        <v>3</v>
      </c>
      <c r="I136" s="90" t="s">
        <v>4</v>
      </c>
    </row>
    <row r="137" spans="2:15" ht="24" customHeight="1">
      <c r="B137" s="7" t="s">
        <v>61</v>
      </c>
      <c r="C137" s="160" t="s">
        <v>489</v>
      </c>
      <c r="D137" s="361"/>
      <c r="E137" s="212"/>
      <c r="F137" s="225"/>
      <c r="G137" s="12"/>
      <c r="H137" s="188"/>
      <c r="I137" s="222"/>
      <c r="K137" s="1"/>
      <c r="O137" s="6"/>
    </row>
    <row r="138" spans="2:15" ht="24" customHeight="1">
      <c r="B138" s="9"/>
      <c r="C138" s="160" t="s">
        <v>490</v>
      </c>
      <c r="D138" s="150"/>
      <c r="E138" s="241">
        <v>48</v>
      </c>
      <c r="F138" s="221" t="s">
        <v>165</v>
      </c>
      <c r="G138" s="242"/>
      <c r="H138" s="188">
        <f t="shared" ref="H138:H149" si="5">E138*G138</f>
        <v>0</v>
      </c>
      <c r="I138" s="222"/>
      <c r="K138" s="1"/>
      <c r="O138" s="6"/>
    </row>
    <row r="139" spans="2:15" ht="24" customHeight="1">
      <c r="B139" s="9"/>
      <c r="C139" s="160" t="s">
        <v>491</v>
      </c>
      <c r="D139" s="150"/>
      <c r="E139" s="241">
        <v>96</v>
      </c>
      <c r="F139" s="221" t="s">
        <v>165</v>
      </c>
      <c r="G139" s="242"/>
      <c r="H139" s="188">
        <f t="shared" si="5"/>
        <v>0</v>
      </c>
      <c r="I139" s="222"/>
      <c r="K139" s="1"/>
      <c r="O139" s="6"/>
    </row>
    <row r="140" spans="2:15" ht="24" customHeight="1">
      <c r="B140" s="9"/>
      <c r="C140" s="160" t="s">
        <v>492</v>
      </c>
      <c r="D140" s="150"/>
      <c r="E140" s="241">
        <v>32</v>
      </c>
      <c r="F140" s="221" t="s">
        <v>165</v>
      </c>
      <c r="G140" s="242"/>
      <c r="H140" s="188">
        <f t="shared" si="5"/>
        <v>0</v>
      </c>
      <c r="I140" s="222"/>
      <c r="K140" s="1"/>
      <c r="O140" s="6"/>
    </row>
    <row r="141" spans="2:15" ht="24" customHeight="1">
      <c r="B141" s="9"/>
      <c r="C141" s="160" t="s">
        <v>493</v>
      </c>
      <c r="D141" s="150"/>
      <c r="E141" s="241">
        <v>48</v>
      </c>
      <c r="F141" s="221" t="s">
        <v>165</v>
      </c>
      <c r="G141" s="242"/>
      <c r="H141" s="188">
        <f t="shared" si="5"/>
        <v>0</v>
      </c>
      <c r="I141" s="222"/>
      <c r="K141" s="1"/>
      <c r="O141" s="6"/>
    </row>
    <row r="142" spans="2:15" ht="24" customHeight="1">
      <c r="B142" s="9"/>
      <c r="C142" s="160" t="s">
        <v>494</v>
      </c>
      <c r="D142" s="150" t="s">
        <v>495</v>
      </c>
      <c r="E142" s="241">
        <v>48</v>
      </c>
      <c r="F142" s="221" t="s">
        <v>166</v>
      </c>
      <c r="G142" s="242"/>
      <c r="H142" s="188">
        <f t="shared" si="5"/>
        <v>0</v>
      </c>
      <c r="I142" s="222"/>
      <c r="K142" s="1"/>
      <c r="O142" s="6"/>
    </row>
    <row r="143" spans="2:15" ht="24" customHeight="1">
      <c r="B143" s="9"/>
      <c r="C143" s="160" t="s">
        <v>496</v>
      </c>
      <c r="D143" s="150" t="s">
        <v>497</v>
      </c>
      <c r="E143" s="241">
        <v>48</v>
      </c>
      <c r="F143" s="221" t="s">
        <v>166</v>
      </c>
      <c r="G143" s="242"/>
      <c r="H143" s="188">
        <f t="shared" si="5"/>
        <v>0</v>
      </c>
      <c r="I143" s="222"/>
      <c r="K143" s="1"/>
      <c r="O143" s="6"/>
    </row>
    <row r="144" spans="2:15" ht="24" customHeight="1">
      <c r="B144" s="9"/>
      <c r="C144" s="160" t="s">
        <v>498</v>
      </c>
      <c r="D144" s="150" t="s">
        <v>499</v>
      </c>
      <c r="E144" s="241">
        <v>8</v>
      </c>
      <c r="F144" s="221" t="s">
        <v>166</v>
      </c>
      <c r="G144" s="242"/>
      <c r="H144" s="188">
        <f t="shared" si="5"/>
        <v>0</v>
      </c>
      <c r="I144" s="222"/>
      <c r="K144" s="1"/>
      <c r="O144" s="6"/>
    </row>
    <row r="145" spans="2:15" ht="24" customHeight="1">
      <c r="B145" s="9"/>
      <c r="C145" s="160" t="s">
        <v>500</v>
      </c>
      <c r="D145" s="150" t="s">
        <v>501</v>
      </c>
      <c r="E145" s="241">
        <v>32</v>
      </c>
      <c r="F145" s="221" t="s">
        <v>166</v>
      </c>
      <c r="G145" s="242"/>
      <c r="H145" s="188">
        <f t="shared" si="5"/>
        <v>0</v>
      </c>
      <c r="I145" s="222"/>
      <c r="K145" s="1"/>
      <c r="O145" s="6"/>
    </row>
    <row r="146" spans="2:15" ht="24" customHeight="1">
      <c r="B146" s="9"/>
      <c r="C146" s="160" t="s">
        <v>502</v>
      </c>
      <c r="D146" s="150" t="s">
        <v>503</v>
      </c>
      <c r="E146" s="241">
        <v>80</v>
      </c>
      <c r="F146" s="221" t="s">
        <v>166</v>
      </c>
      <c r="G146" s="242"/>
      <c r="H146" s="188">
        <f t="shared" si="5"/>
        <v>0</v>
      </c>
      <c r="I146" s="222"/>
      <c r="K146" s="1"/>
      <c r="O146" s="6"/>
    </row>
    <row r="147" spans="2:15" ht="24" customHeight="1">
      <c r="B147" s="9"/>
      <c r="C147" s="160" t="s">
        <v>504</v>
      </c>
      <c r="D147" s="150" t="s">
        <v>503</v>
      </c>
      <c r="E147" s="241">
        <v>8</v>
      </c>
      <c r="F147" s="221" t="s">
        <v>166</v>
      </c>
      <c r="G147" s="242"/>
      <c r="H147" s="188">
        <f t="shared" si="5"/>
        <v>0</v>
      </c>
      <c r="I147" s="222"/>
      <c r="K147" s="1"/>
      <c r="O147" s="6"/>
    </row>
    <row r="148" spans="2:15" ht="24" customHeight="1">
      <c r="B148" s="9"/>
      <c r="C148" s="160" t="s">
        <v>505</v>
      </c>
      <c r="D148" s="150"/>
      <c r="E148" s="241">
        <v>16</v>
      </c>
      <c r="F148" s="221" t="s">
        <v>412</v>
      </c>
      <c r="G148" s="242"/>
      <c r="H148" s="188">
        <f t="shared" si="5"/>
        <v>0</v>
      </c>
      <c r="I148" s="222"/>
      <c r="K148" s="1"/>
      <c r="O148" s="6"/>
    </row>
    <row r="149" spans="2:15" ht="24" customHeight="1">
      <c r="B149" s="9"/>
      <c r="C149" s="160" t="s">
        <v>132</v>
      </c>
      <c r="D149" s="150"/>
      <c r="E149" s="241">
        <v>1</v>
      </c>
      <c r="F149" s="221" t="s">
        <v>66</v>
      </c>
      <c r="G149" s="242"/>
      <c r="H149" s="188">
        <f t="shared" si="5"/>
        <v>0</v>
      </c>
      <c r="I149" s="222"/>
      <c r="K149" s="1"/>
      <c r="O149" s="6"/>
    </row>
    <row r="150" spans="2:15" ht="24" customHeight="1">
      <c r="B150" s="9"/>
      <c r="C150" s="160" t="s">
        <v>506</v>
      </c>
      <c r="D150" s="150"/>
      <c r="E150" s="241">
        <v>1</v>
      </c>
      <c r="F150" s="221" t="s">
        <v>66</v>
      </c>
      <c r="G150" s="242"/>
      <c r="H150" s="188">
        <f>G150*E150</f>
        <v>0</v>
      </c>
      <c r="I150" s="222"/>
      <c r="J150" s="20"/>
      <c r="K150" s="1"/>
      <c r="O150" s="6"/>
    </row>
    <row r="151" spans="2:15" ht="24" customHeight="1">
      <c r="B151" s="21"/>
      <c r="C151" s="183" t="s">
        <v>507</v>
      </c>
      <c r="D151" s="185"/>
      <c r="E151" s="204"/>
      <c r="F151" s="222"/>
      <c r="G151" s="12"/>
      <c r="H151" s="188">
        <f>SUM(H138:H150)</f>
        <v>0</v>
      </c>
      <c r="I151" s="222"/>
      <c r="K151" s="1"/>
      <c r="O151" s="6"/>
    </row>
    <row r="152" spans="2:15" ht="24" customHeight="1">
      <c r="B152" s="21"/>
      <c r="C152" s="183"/>
      <c r="D152" s="185"/>
      <c r="E152" s="204"/>
      <c r="F152" s="222"/>
      <c r="G152" s="12"/>
      <c r="H152" s="188"/>
      <c r="I152" s="222"/>
      <c r="K152" s="1"/>
      <c r="O152" s="6"/>
    </row>
    <row r="153" spans="2:15" ht="24" customHeight="1">
      <c r="B153" s="21"/>
      <c r="C153" s="202"/>
      <c r="D153" s="210"/>
      <c r="E153" s="204"/>
      <c r="F153" s="222"/>
      <c r="G153" s="91"/>
      <c r="H153" s="188"/>
      <c r="I153" s="222"/>
      <c r="J153" s="20"/>
      <c r="K153" s="1"/>
      <c r="O153" s="6"/>
    </row>
    <row r="154" spans="2:15" ht="24" customHeight="1">
      <c r="B154" s="21"/>
      <c r="C154" s="183"/>
      <c r="D154" s="189"/>
      <c r="E154" s="186"/>
      <c r="F154" s="222"/>
      <c r="G154" s="12"/>
      <c r="H154" s="188"/>
      <c r="I154" s="222"/>
    </row>
    <row r="155" spans="2:15" ht="24" customHeight="1">
      <c r="B155" s="21"/>
      <c r="C155" s="183"/>
      <c r="D155" s="203"/>
      <c r="E155" s="186"/>
      <c r="F155" s="222"/>
      <c r="G155" s="12"/>
      <c r="H155" s="188"/>
      <c r="I155" s="222"/>
    </row>
    <row r="156" spans="2:15" ht="24" customHeight="1">
      <c r="B156" s="22"/>
      <c r="C156" s="183"/>
      <c r="D156" s="199"/>
      <c r="E156" s="186"/>
      <c r="F156" s="222"/>
      <c r="G156" s="12"/>
      <c r="H156" s="188"/>
      <c r="I156" s="222"/>
    </row>
    <row r="157" spans="2:15" ht="24" customHeight="1">
      <c r="B157" s="21"/>
      <c r="C157" s="183"/>
      <c r="D157" s="197"/>
      <c r="E157" s="186"/>
      <c r="F157" s="222"/>
      <c r="G157" s="27"/>
      <c r="H157" s="188"/>
      <c r="I157" s="222"/>
    </row>
    <row r="158" spans="2:15" ht="24" customHeight="1">
      <c r="B158" s="22"/>
      <c r="C158" s="200"/>
      <c r="D158" s="191"/>
      <c r="E158" s="191"/>
      <c r="F158" s="226"/>
      <c r="G158" s="14"/>
      <c r="H158" s="201"/>
      <c r="I158" s="222"/>
    </row>
    <row r="159" spans="2:15" ht="24" customHeight="1">
      <c r="B159" s="21"/>
      <c r="C159" s="183"/>
      <c r="D159" s="203"/>
      <c r="E159" s="186"/>
      <c r="F159" s="222"/>
      <c r="G159" s="12"/>
      <c r="H159" s="188"/>
      <c r="I159" s="222"/>
    </row>
    <row r="160" spans="2:15" ht="24" customHeight="1">
      <c r="B160" s="21"/>
      <c r="C160" s="183"/>
      <c r="D160" s="203"/>
      <c r="E160" s="186"/>
      <c r="F160" s="222"/>
      <c r="G160" s="12"/>
      <c r="H160" s="188"/>
      <c r="I160" s="222"/>
    </row>
    <row r="161" spans="2:9" ht="24" customHeight="1">
      <c r="B161" s="21"/>
      <c r="C161" s="183"/>
      <c r="D161" s="203"/>
      <c r="E161" s="186"/>
      <c r="F161" s="222"/>
      <c r="G161" s="12"/>
      <c r="H161" s="188"/>
      <c r="I161" s="222"/>
    </row>
    <row r="162" spans="2:9" ht="24" customHeight="1">
      <c r="B162" s="21"/>
      <c r="C162" s="183"/>
      <c r="D162" s="203"/>
      <c r="E162" s="186"/>
      <c r="F162" s="222"/>
      <c r="G162" s="12"/>
      <c r="H162" s="188"/>
      <c r="I162" s="222"/>
    </row>
    <row r="163" spans="2:9" ht="24" customHeight="1">
      <c r="B163" s="22"/>
      <c r="C163" s="187"/>
      <c r="D163" s="186"/>
      <c r="E163" s="186"/>
      <c r="F163" s="222"/>
      <c r="G163" s="15"/>
      <c r="H163" s="188"/>
      <c r="I163" s="222"/>
    </row>
    <row r="164" spans="2:9" ht="24" customHeight="1">
      <c r="B164" s="28"/>
      <c r="C164" s="207" t="s">
        <v>51</v>
      </c>
      <c r="D164" s="208"/>
      <c r="E164" s="208"/>
      <c r="F164" s="363"/>
      <c r="G164" s="29"/>
      <c r="H164" s="209">
        <f>SUM(H8+H13+H21+H29+H45+H63+H83+H91+H101+H110+H130+H151)</f>
        <v>0</v>
      </c>
      <c r="I164" s="363"/>
    </row>
  </sheetData>
  <mergeCells count="15">
    <mergeCell ref="B1:C1"/>
    <mergeCell ref="D1:I1"/>
    <mergeCell ref="B2:C2"/>
    <mergeCell ref="B70:C70"/>
    <mergeCell ref="B69:C69"/>
    <mergeCell ref="D69:I69"/>
    <mergeCell ref="B36:C36"/>
    <mergeCell ref="D36:I36"/>
    <mergeCell ref="B37:C37"/>
    <mergeCell ref="B135:C135"/>
    <mergeCell ref="D135:I135"/>
    <mergeCell ref="B136:C136"/>
    <mergeCell ref="B102:C102"/>
    <mergeCell ref="D102:I102"/>
    <mergeCell ref="B103:C103"/>
  </mergeCells>
  <phoneticPr fontId="1"/>
  <pageMargins left="0.51181102362204722" right="0.11811023622047245" top="0.35433070866141736" bottom="0.35433070866141736" header="0.31496062992125984" footer="0.31496062992125984"/>
  <pageSetup paperSize="9" scale="99" orientation="portrait" r:id="rId1"/>
  <headerFooter>
    <oddFooter xml:space="preserve">&amp;C
</oddFooter>
  </headerFooter>
  <rowBreaks count="3" manualBreakCount="3">
    <brk id="35" max="16383" man="1"/>
    <brk id="101" max="16383" man="1"/>
    <brk id="13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CD9E-47F8-4F8A-A5F4-2FEB8794A6B8}">
  <dimension ref="A1:O165"/>
  <sheetViews>
    <sheetView view="pageBreakPreview" topLeftCell="B1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33203125" style="1" customWidth="1"/>
    <col min="6" max="6" width="5.1640625" style="1" customWidth="1"/>
    <col min="7" max="7" width="9" style="1" customWidth="1"/>
    <col min="8" max="8" width="11.1640625" style="1" customWidth="1"/>
    <col min="9" max="9" width="8.33203125" style="1" customWidth="1"/>
    <col min="10" max="10" width="0.83203125" style="1" customWidth="1"/>
    <col min="11" max="11" width="11" style="2" customWidth="1"/>
    <col min="12" max="12" width="9.6640625" style="1" customWidth="1"/>
    <col min="13" max="13" width="9.33203125" style="1" customWidth="1"/>
    <col min="14" max="14" width="9.83203125" style="1" customWidth="1"/>
    <col min="15" max="15" width="9.33203125" style="1" customWidth="1"/>
    <col min="16" max="16" width="9.6640625" style="1" customWidth="1"/>
    <col min="17" max="16384" width="9" style="1"/>
  </cols>
  <sheetData>
    <row r="1" spans="2:9" ht="18.75" customHeight="1">
      <c r="B1" s="562" t="s">
        <v>47</v>
      </c>
      <c r="C1" s="562"/>
      <c r="D1" s="577"/>
      <c r="E1" s="577"/>
      <c r="F1" s="577"/>
      <c r="G1" s="577"/>
      <c r="H1" s="577"/>
      <c r="I1" s="577"/>
    </row>
    <row r="2" spans="2:9" ht="23" customHeight="1">
      <c r="B2" s="578" t="s">
        <v>0</v>
      </c>
      <c r="C2" s="579"/>
      <c r="D2" s="217" t="s">
        <v>1</v>
      </c>
      <c r="E2" s="217" t="s">
        <v>2</v>
      </c>
      <c r="F2" s="217" t="s">
        <v>39</v>
      </c>
      <c r="G2" s="89" t="s">
        <v>40</v>
      </c>
      <c r="H2" s="217" t="s">
        <v>3</v>
      </c>
      <c r="I2" s="89" t="s">
        <v>4</v>
      </c>
    </row>
    <row r="3" spans="2:9" ht="23" customHeight="1">
      <c r="B3" s="26" t="str">
        <f>全体!B162</f>
        <v>Ｃ</v>
      </c>
      <c r="C3" s="216" t="str">
        <f>全体!C162</f>
        <v>機械・給排水設備工事</v>
      </c>
      <c r="D3" s="220"/>
      <c r="E3" s="194"/>
      <c r="F3" s="225"/>
      <c r="G3" s="195"/>
      <c r="H3" s="194"/>
      <c r="I3" s="225"/>
    </row>
    <row r="4" spans="2:9" ht="23" customHeight="1">
      <c r="B4" s="21">
        <f>全体!B164</f>
        <v>2</v>
      </c>
      <c r="C4" s="183" t="str">
        <f>全体!C164</f>
        <v>機械・給排水設備工事</v>
      </c>
      <c r="D4" s="189" t="str">
        <f>全体!H164</f>
        <v>養豚室①-4、①-5、脱臭設備①-6</v>
      </c>
      <c r="E4" s="186"/>
      <c r="F4" s="222"/>
      <c r="G4" s="187"/>
      <c r="H4" s="188"/>
      <c r="I4" s="222"/>
    </row>
    <row r="5" spans="2:9" ht="23" customHeight="1">
      <c r="B5" s="9" t="s">
        <v>10</v>
      </c>
      <c r="C5" s="160" t="s">
        <v>381</v>
      </c>
      <c r="D5" s="185"/>
      <c r="E5" s="241"/>
      <c r="F5" s="221"/>
      <c r="G5" s="12"/>
      <c r="H5" s="188"/>
      <c r="I5" s="222"/>
    </row>
    <row r="6" spans="2:9" ht="23" customHeight="1">
      <c r="B6" s="357"/>
      <c r="C6" s="160" t="s">
        <v>381</v>
      </c>
      <c r="D6" s="185"/>
      <c r="E6" s="241">
        <v>1008</v>
      </c>
      <c r="F6" s="221" t="s">
        <v>166</v>
      </c>
      <c r="G6" s="242"/>
      <c r="H6" s="188">
        <f>E6*G6</f>
        <v>0</v>
      </c>
      <c r="I6" s="222"/>
    </row>
    <row r="7" spans="2:9" ht="23" customHeight="1">
      <c r="B7" s="357"/>
      <c r="C7" s="160" t="s">
        <v>392</v>
      </c>
      <c r="D7" s="185"/>
      <c r="E7" s="241">
        <v>1008</v>
      </c>
      <c r="F7" s="221" t="s">
        <v>166</v>
      </c>
      <c r="G7" s="242"/>
      <c r="H7" s="188">
        <f>E7*G7</f>
        <v>0</v>
      </c>
      <c r="I7" s="222"/>
    </row>
    <row r="8" spans="2:9" ht="23" customHeight="1">
      <c r="B8" s="9"/>
      <c r="C8" s="160" t="s">
        <v>393</v>
      </c>
      <c r="D8" s="191"/>
      <c r="E8" s="241"/>
      <c r="F8" s="221"/>
      <c r="G8" s="14"/>
      <c r="H8" s="201">
        <f>SUM(H6:H7)</f>
        <v>0</v>
      </c>
      <c r="I8" s="222"/>
    </row>
    <row r="9" spans="2:9" ht="23" customHeight="1">
      <c r="B9" s="9"/>
      <c r="C9" s="160"/>
      <c r="D9" s="222"/>
      <c r="E9" s="241"/>
      <c r="F9" s="221"/>
      <c r="G9" s="14"/>
      <c r="H9" s="201"/>
      <c r="I9" s="222"/>
    </row>
    <row r="10" spans="2:9" ht="23" customHeight="1">
      <c r="B10" s="9" t="s">
        <v>11</v>
      </c>
      <c r="C10" s="160" t="s">
        <v>382</v>
      </c>
      <c r="D10" s="358"/>
      <c r="E10" s="241"/>
      <c r="F10" s="221"/>
      <c r="G10" s="12"/>
      <c r="H10" s="188"/>
      <c r="I10" s="222"/>
    </row>
    <row r="11" spans="2:9" ht="23" customHeight="1">
      <c r="B11" s="9"/>
      <c r="C11" s="160" t="s">
        <v>394</v>
      </c>
      <c r="D11" s="150" t="s">
        <v>395</v>
      </c>
      <c r="E11" s="241">
        <v>40</v>
      </c>
      <c r="F11" s="221" t="s">
        <v>276</v>
      </c>
      <c r="G11" s="242"/>
      <c r="H11" s="188">
        <f>E11*G11</f>
        <v>0</v>
      </c>
      <c r="I11" s="222"/>
    </row>
    <row r="12" spans="2:9" ht="23" customHeight="1">
      <c r="B12" s="9"/>
      <c r="C12" s="160" t="s">
        <v>396</v>
      </c>
      <c r="D12" s="150"/>
      <c r="E12" s="241">
        <v>40</v>
      </c>
      <c r="F12" s="221" t="s">
        <v>276</v>
      </c>
      <c r="G12" s="242"/>
      <c r="H12" s="188">
        <f>E12*G12</f>
        <v>0</v>
      </c>
      <c r="I12" s="222"/>
    </row>
    <row r="13" spans="2:9" ht="23" customHeight="1">
      <c r="B13" s="9"/>
      <c r="C13" s="160" t="s">
        <v>397</v>
      </c>
      <c r="D13" s="196"/>
      <c r="E13" s="241"/>
      <c r="F13" s="221"/>
      <c r="G13" s="12"/>
      <c r="H13" s="201">
        <f>SUM(H11:H12)</f>
        <v>0</v>
      </c>
      <c r="I13" s="222"/>
    </row>
    <row r="14" spans="2:9" ht="23" customHeight="1">
      <c r="B14" s="9"/>
      <c r="C14" s="160"/>
      <c r="D14" s="359"/>
      <c r="E14" s="241"/>
      <c r="F14" s="221"/>
      <c r="G14" s="12"/>
      <c r="H14" s="188"/>
      <c r="I14" s="222"/>
    </row>
    <row r="15" spans="2:9" ht="23" customHeight="1">
      <c r="B15" s="9" t="s">
        <v>12</v>
      </c>
      <c r="C15" s="160" t="s">
        <v>383</v>
      </c>
      <c r="D15" s="358"/>
      <c r="E15" s="241"/>
      <c r="F15" s="221"/>
      <c r="G15" s="12"/>
      <c r="H15" s="188"/>
      <c r="I15" s="222"/>
    </row>
    <row r="16" spans="2:9" ht="23" customHeight="1">
      <c r="B16" s="9"/>
      <c r="C16" s="160" t="s">
        <v>398</v>
      </c>
      <c r="D16" s="150" t="s">
        <v>399</v>
      </c>
      <c r="E16" s="241">
        <v>2</v>
      </c>
      <c r="F16" s="221" t="s">
        <v>127</v>
      </c>
      <c r="G16" s="242"/>
      <c r="H16" s="188">
        <f>E16*G16</f>
        <v>0</v>
      </c>
      <c r="I16" s="222"/>
    </row>
    <row r="17" spans="2:9" ht="23" customHeight="1">
      <c r="B17" s="9"/>
      <c r="C17" s="160"/>
      <c r="D17" s="150" t="s">
        <v>400</v>
      </c>
      <c r="E17" s="241"/>
      <c r="F17" s="221"/>
      <c r="G17" s="242"/>
      <c r="H17" s="188"/>
      <c r="I17" s="222"/>
    </row>
    <row r="18" spans="2:9" ht="23" customHeight="1">
      <c r="B18" s="9"/>
      <c r="C18" s="160"/>
      <c r="D18" s="150" t="s">
        <v>401</v>
      </c>
      <c r="E18" s="241"/>
      <c r="F18" s="221"/>
      <c r="G18" s="242"/>
      <c r="H18" s="188"/>
      <c r="I18" s="222"/>
    </row>
    <row r="19" spans="2:9" ht="23" customHeight="1">
      <c r="B19" s="9"/>
      <c r="C19" s="160"/>
      <c r="D19" s="150"/>
      <c r="E19" s="241"/>
      <c r="F19" s="221"/>
      <c r="G19" s="242"/>
      <c r="H19" s="188"/>
      <c r="I19" s="222"/>
    </row>
    <row r="20" spans="2:9" ht="23" customHeight="1">
      <c r="B20" s="9"/>
      <c r="C20" s="160" t="s">
        <v>402</v>
      </c>
      <c r="D20" s="150"/>
      <c r="E20" s="241">
        <v>2</v>
      </c>
      <c r="F20" s="221" t="s">
        <v>127</v>
      </c>
      <c r="G20" s="242"/>
      <c r="H20" s="188">
        <f>E20*G20</f>
        <v>0</v>
      </c>
      <c r="I20" s="222"/>
    </row>
    <row r="21" spans="2:9" ht="23" customHeight="1">
      <c r="B21" s="21"/>
      <c r="C21" s="184" t="s">
        <v>403</v>
      </c>
      <c r="D21" s="185"/>
      <c r="E21" s="186"/>
      <c r="F21" s="222"/>
      <c r="G21" s="12"/>
      <c r="H21" s="201">
        <f>SUM(H16:H20)</f>
        <v>0</v>
      </c>
      <c r="I21" s="222"/>
    </row>
    <row r="22" spans="2:9" ht="23" customHeight="1">
      <c r="B22" s="21"/>
      <c r="C22" s="183"/>
      <c r="D22" s="185"/>
      <c r="E22" s="186"/>
      <c r="F22" s="222"/>
      <c r="G22" s="12"/>
      <c r="H22" s="188"/>
      <c r="I22" s="222"/>
    </row>
    <row r="23" spans="2:9" ht="23" customHeight="1">
      <c r="B23" s="8" t="s">
        <v>13</v>
      </c>
      <c r="C23" s="160" t="s">
        <v>404</v>
      </c>
      <c r="D23" s="185"/>
      <c r="E23" s="186"/>
      <c r="F23" s="222"/>
      <c r="G23" s="12"/>
      <c r="H23" s="188"/>
      <c r="I23" s="222"/>
    </row>
    <row r="24" spans="2:9" ht="23" customHeight="1">
      <c r="B24" s="9"/>
      <c r="C24" s="160" t="s">
        <v>404</v>
      </c>
      <c r="D24" s="150" t="s">
        <v>409</v>
      </c>
      <c r="E24" s="241">
        <v>80</v>
      </c>
      <c r="F24" s="221" t="s">
        <v>412</v>
      </c>
      <c r="G24" s="242"/>
      <c r="H24" s="188">
        <f>E24*G24</f>
        <v>0</v>
      </c>
      <c r="I24" s="222"/>
    </row>
    <row r="25" spans="2:9" ht="23" customHeight="1">
      <c r="B25" s="9"/>
      <c r="C25" s="160" t="s">
        <v>405</v>
      </c>
      <c r="D25" s="150" t="s">
        <v>410</v>
      </c>
      <c r="E25" s="241">
        <v>80</v>
      </c>
      <c r="F25" s="221" t="s">
        <v>165</v>
      </c>
      <c r="G25" s="242"/>
      <c r="H25" s="188">
        <f>E25*G25</f>
        <v>0</v>
      </c>
      <c r="I25" s="222"/>
    </row>
    <row r="26" spans="2:9" ht="23" customHeight="1">
      <c r="B26" s="9"/>
      <c r="C26" s="233" t="s">
        <v>406</v>
      </c>
      <c r="D26" s="150"/>
      <c r="E26" s="241">
        <v>1</v>
      </c>
      <c r="F26" s="221" t="s">
        <v>66</v>
      </c>
      <c r="G26" s="242"/>
      <c r="H26" s="188">
        <f>E26*G26</f>
        <v>0</v>
      </c>
      <c r="I26" s="222"/>
    </row>
    <row r="27" spans="2:9" ht="23" customHeight="1">
      <c r="B27" s="9"/>
      <c r="C27" s="160" t="s">
        <v>407</v>
      </c>
      <c r="D27" s="150" t="s">
        <v>411</v>
      </c>
      <c r="E27" s="241">
        <v>80</v>
      </c>
      <c r="F27" s="221" t="s">
        <v>412</v>
      </c>
      <c r="G27" s="242"/>
      <c r="H27" s="188">
        <f>E27*G27</f>
        <v>0</v>
      </c>
      <c r="I27" s="222"/>
    </row>
    <row r="28" spans="2:9" ht="23" customHeight="1">
      <c r="B28" s="9"/>
      <c r="C28" s="160" t="s">
        <v>408</v>
      </c>
      <c r="D28" s="150"/>
      <c r="E28" s="241">
        <v>1</v>
      </c>
      <c r="F28" s="221" t="s">
        <v>66</v>
      </c>
      <c r="G28" s="242"/>
      <c r="H28" s="188">
        <f>E28*G28</f>
        <v>0</v>
      </c>
      <c r="I28" s="222"/>
    </row>
    <row r="29" spans="2:9" ht="23" customHeight="1">
      <c r="B29" s="21"/>
      <c r="C29" s="183" t="s">
        <v>437</v>
      </c>
      <c r="D29" s="185"/>
      <c r="E29" s="186"/>
      <c r="F29" s="222"/>
      <c r="G29" s="12"/>
      <c r="H29" s="188">
        <f>SUM(H24:H28)</f>
        <v>0</v>
      </c>
      <c r="I29" s="222"/>
    </row>
    <row r="30" spans="2:9" ht="23" customHeight="1">
      <c r="B30" s="21"/>
      <c r="C30" s="183"/>
      <c r="D30" s="185"/>
      <c r="E30" s="186"/>
      <c r="F30" s="222"/>
      <c r="G30" s="12"/>
      <c r="H30" s="188"/>
      <c r="I30" s="222"/>
    </row>
    <row r="31" spans="2:9" ht="23" customHeight="1">
      <c r="B31" s="21"/>
      <c r="C31" s="183"/>
      <c r="D31" s="185"/>
      <c r="E31" s="186"/>
      <c r="F31" s="222"/>
      <c r="G31" s="12"/>
      <c r="H31" s="188"/>
      <c r="I31" s="222"/>
    </row>
    <row r="32" spans="2:9" ht="23" customHeight="1">
      <c r="B32" s="22"/>
      <c r="C32" s="183"/>
      <c r="D32" s="185"/>
      <c r="E32" s="186"/>
      <c r="F32" s="222"/>
      <c r="G32" s="12"/>
      <c r="H32" s="188"/>
      <c r="I32" s="222"/>
    </row>
    <row r="33" spans="1:9" ht="23" customHeight="1">
      <c r="B33" s="22"/>
      <c r="C33" s="218"/>
      <c r="D33" s="196"/>
      <c r="E33" s="186"/>
      <c r="F33" s="222"/>
      <c r="G33" s="12"/>
      <c r="H33" s="188"/>
      <c r="I33" s="222"/>
    </row>
    <row r="34" spans="1:9" ht="23" customHeight="1">
      <c r="B34" s="25"/>
      <c r="C34" s="219"/>
      <c r="D34" s="205"/>
      <c r="E34" s="205"/>
      <c r="F34" s="283"/>
      <c r="G34" s="13"/>
      <c r="H34" s="193"/>
      <c r="I34" s="283"/>
    </row>
    <row r="35" spans="1:9" ht="24" customHeight="1">
      <c r="B35" s="566" t="str">
        <f>B1</f>
        <v>（細目別内訳）</v>
      </c>
      <c r="C35" s="566"/>
      <c r="D35" s="574"/>
      <c r="E35" s="574"/>
      <c r="F35" s="574"/>
      <c r="G35" s="574"/>
      <c r="H35" s="574"/>
      <c r="I35" s="574"/>
    </row>
    <row r="36" spans="1:9" ht="24" customHeight="1">
      <c r="B36" s="580" t="s">
        <v>0</v>
      </c>
      <c r="C36" s="581"/>
      <c r="D36" s="213" t="s">
        <v>1</v>
      </c>
      <c r="E36" s="213" t="s">
        <v>2</v>
      </c>
      <c r="F36" s="208" t="s">
        <v>39</v>
      </c>
      <c r="G36" s="363" t="s">
        <v>40</v>
      </c>
      <c r="H36" s="208" t="s">
        <v>3</v>
      </c>
      <c r="I36" s="90" t="s">
        <v>4</v>
      </c>
    </row>
    <row r="37" spans="1:9" ht="24" customHeight="1">
      <c r="A37" s="227"/>
      <c r="B37" s="364" t="s">
        <v>14</v>
      </c>
      <c r="C37" s="365" t="s">
        <v>384</v>
      </c>
      <c r="D37" s="361"/>
      <c r="E37" s="186"/>
      <c r="F37" s="225"/>
      <c r="G37" s="12"/>
      <c r="H37" s="188"/>
      <c r="I37" s="222"/>
    </row>
    <row r="38" spans="1:9" ht="24" customHeight="1">
      <c r="B38" s="9"/>
      <c r="C38" s="160" t="s">
        <v>413</v>
      </c>
      <c r="D38" s="150" t="s">
        <v>414</v>
      </c>
      <c r="E38" s="241">
        <v>74</v>
      </c>
      <c r="F38" s="221" t="s">
        <v>111</v>
      </c>
      <c r="G38" s="242"/>
      <c r="H38" s="188">
        <f t="shared" ref="H38:H43" si="0">E38*G38</f>
        <v>0</v>
      </c>
      <c r="I38" s="222"/>
    </row>
    <row r="39" spans="1:9" ht="24" customHeight="1">
      <c r="B39" s="9"/>
      <c r="C39" s="160" t="s">
        <v>413</v>
      </c>
      <c r="D39" s="150" t="s">
        <v>415</v>
      </c>
      <c r="E39" s="241">
        <v>300.2</v>
      </c>
      <c r="F39" s="221" t="s">
        <v>111</v>
      </c>
      <c r="G39" s="242"/>
      <c r="H39" s="188">
        <f t="shared" si="0"/>
        <v>0</v>
      </c>
      <c r="I39" s="222"/>
    </row>
    <row r="40" spans="1:9" ht="24" customHeight="1">
      <c r="B40" s="9"/>
      <c r="C40" s="160" t="s">
        <v>406</v>
      </c>
      <c r="D40" s="150"/>
      <c r="E40" s="241">
        <v>1</v>
      </c>
      <c r="F40" s="221" t="s">
        <v>66</v>
      </c>
      <c r="G40" s="242"/>
      <c r="H40" s="188">
        <f t="shared" si="0"/>
        <v>0</v>
      </c>
      <c r="I40" s="222"/>
    </row>
    <row r="41" spans="1:9" ht="24" customHeight="1">
      <c r="B41" s="9"/>
      <c r="C41" s="160" t="s">
        <v>416</v>
      </c>
      <c r="D41" s="150"/>
      <c r="E41" s="241">
        <v>8</v>
      </c>
      <c r="F41" s="221" t="s">
        <v>167</v>
      </c>
      <c r="G41" s="242"/>
      <c r="H41" s="188">
        <f t="shared" si="0"/>
        <v>0</v>
      </c>
      <c r="I41" s="222"/>
    </row>
    <row r="42" spans="1:9" ht="24" customHeight="1">
      <c r="B42" s="9"/>
      <c r="C42" s="160" t="s">
        <v>417</v>
      </c>
      <c r="D42" s="150"/>
      <c r="E42" s="241">
        <v>8</v>
      </c>
      <c r="F42" s="221" t="s">
        <v>167</v>
      </c>
      <c r="G42" s="242"/>
      <c r="H42" s="188">
        <f t="shared" si="0"/>
        <v>0</v>
      </c>
      <c r="I42" s="222"/>
    </row>
    <row r="43" spans="1:9" ht="24" customHeight="1">
      <c r="B43" s="9"/>
      <c r="C43" s="160" t="s">
        <v>408</v>
      </c>
      <c r="D43" s="150"/>
      <c r="E43" s="241">
        <v>1</v>
      </c>
      <c r="F43" s="221" t="s">
        <v>66</v>
      </c>
      <c r="G43" s="242"/>
      <c r="H43" s="188">
        <f t="shared" si="0"/>
        <v>0</v>
      </c>
      <c r="I43" s="221"/>
    </row>
    <row r="44" spans="1:9" ht="24" customHeight="1">
      <c r="B44" s="9"/>
      <c r="C44" s="233" t="s">
        <v>439</v>
      </c>
      <c r="D44" s="150"/>
      <c r="E44" s="366"/>
      <c r="F44" s="221"/>
      <c r="G44" s="367"/>
      <c r="H44" s="188">
        <f>SUM(H38:H43)</f>
        <v>0</v>
      </c>
      <c r="I44" s="221"/>
    </row>
    <row r="45" spans="1:9" ht="24" customHeight="1">
      <c r="B45" s="21"/>
      <c r="C45" s="183"/>
      <c r="D45" s="360"/>
      <c r="E45" s="186"/>
      <c r="F45" s="222"/>
      <c r="G45" s="15"/>
      <c r="H45" s="188"/>
      <c r="I45" s="222"/>
    </row>
    <row r="46" spans="1:9" ht="24" customHeight="1">
      <c r="B46" s="9" t="s">
        <v>48</v>
      </c>
      <c r="C46" s="160" t="s">
        <v>385</v>
      </c>
      <c r="D46" s="358"/>
      <c r="E46" s="186"/>
      <c r="F46" s="222"/>
      <c r="G46" s="12"/>
      <c r="H46" s="188"/>
      <c r="I46" s="222"/>
    </row>
    <row r="47" spans="1:9" ht="24" customHeight="1">
      <c r="B47" s="9"/>
      <c r="C47" s="160" t="s">
        <v>358</v>
      </c>
      <c r="D47" s="150" t="s">
        <v>418</v>
      </c>
      <c r="E47" s="241">
        <v>8</v>
      </c>
      <c r="F47" s="221" t="s">
        <v>276</v>
      </c>
      <c r="G47" s="242"/>
      <c r="H47" s="188">
        <f t="shared" ref="H47:H61" si="1">E47*G47</f>
        <v>0</v>
      </c>
      <c r="I47" s="221"/>
    </row>
    <row r="48" spans="1:9" ht="24" customHeight="1">
      <c r="B48" s="9"/>
      <c r="C48" s="368" t="s">
        <v>419</v>
      </c>
      <c r="D48" s="150"/>
      <c r="E48" s="241">
        <v>12</v>
      </c>
      <c r="F48" s="221" t="s">
        <v>111</v>
      </c>
      <c r="G48" s="242"/>
      <c r="H48" s="188">
        <f t="shared" si="1"/>
        <v>0</v>
      </c>
      <c r="I48" s="221"/>
    </row>
    <row r="49" spans="2:9" ht="24" customHeight="1">
      <c r="B49" s="9"/>
      <c r="C49" s="160" t="s">
        <v>420</v>
      </c>
      <c r="D49" s="150"/>
      <c r="E49" s="241">
        <v>8</v>
      </c>
      <c r="F49" s="221" t="s">
        <v>276</v>
      </c>
      <c r="G49" s="242"/>
      <c r="H49" s="188">
        <f t="shared" si="1"/>
        <v>0</v>
      </c>
      <c r="I49" s="221"/>
    </row>
    <row r="50" spans="2:9" ht="24" customHeight="1">
      <c r="B50" s="9"/>
      <c r="C50" s="160" t="s">
        <v>421</v>
      </c>
      <c r="D50" s="150"/>
      <c r="E50" s="241">
        <v>1</v>
      </c>
      <c r="F50" s="221" t="s">
        <v>66</v>
      </c>
      <c r="G50" s="242"/>
      <c r="H50" s="188">
        <f t="shared" si="1"/>
        <v>0</v>
      </c>
      <c r="I50" s="221"/>
    </row>
    <row r="51" spans="2:9" ht="24" customHeight="1">
      <c r="B51" s="9"/>
      <c r="C51" s="160" t="s">
        <v>422</v>
      </c>
      <c r="D51" s="150"/>
      <c r="E51" s="241">
        <v>1</v>
      </c>
      <c r="F51" s="221" t="s">
        <v>66</v>
      </c>
      <c r="G51" s="242"/>
      <c r="H51" s="188">
        <f t="shared" si="1"/>
        <v>0</v>
      </c>
      <c r="I51" s="221"/>
    </row>
    <row r="52" spans="2:9" ht="24" customHeight="1">
      <c r="B52" s="9"/>
      <c r="C52" s="160" t="s">
        <v>423</v>
      </c>
      <c r="D52" s="150" t="s">
        <v>424</v>
      </c>
      <c r="E52" s="241">
        <v>2</v>
      </c>
      <c r="F52" s="221" t="s">
        <v>66</v>
      </c>
      <c r="G52" s="242"/>
      <c r="H52" s="188">
        <f t="shared" si="1"/>
        <v>0</v>
      </c>
      <c r="I52" s="221"/>
    </row>
    <row r="53" spans="2:9" ht="24" customHeight="1">
      <c r="B53" s="9"/>
      <c r="C53" s="160" t="s">
        <v>425</v>
      </c>
      <c r="D53" s="150" t="s">
        <v>426</v>
      </c>
      <c r="E53" s="241">
        <v>48</v>
      </c>
      <c r="F53" s="221" t="s">
        <v>276</v>
      </c>
      <c r="G53" s="242"/>
      <c r="H53" s="188">
        <f t="shared" si="1"/>
        <v>0</v>
      </c>
      <c r="I53" s="221"/>
    </row>
    <row r="54" spans="2:9" ht="24" customHeight="1">
      <c r="B54" s="9"/>
      <c r="C54" s="160" t="s">
        <v>427</v>
      </c>
      <c r="D54" s="150" t="s">
        <v>428</v>
      </c>
      <c r="E54" s="241">
        <v>4</v>
      </c>
      <c r="F54" s="221" t="s">
        <v>276</v>
      </c>
      <c r="G54" s="242"/>
      <c r="H54" s="188">
        <f t="shared" si="1"/>
        <v>0</v>
      </c>
      <c r="I54" s="221"/>
    </row>
    <row r="55" spans="2:9" ht="24" customHeight="1">
      <c r="B55" s="9"/>
      <c r="C55" s="160" t="s">
        <v>421</v>
      </c>
      <c r="D55" s="150"/>
      <c r="E55" s="241">
        <v>1</v>
      </c>
      <c r="F55" s="221" t="s">
        <v>66</v>
      </c>
      <c r="G55" s="242"/>
      <c r="H55" s="188">
        <f t="shared" si="1"/>
        <v>0</v>
      </c>
      <c r="I55" s="221"/>
    </row>
    <row r="56" spans="2:9" ht="24" customHeight="1">
      <c r="B56" s="9"/>
      <c r="C56" s="160" t="s">
        <v>429</v>
      </c>
      <c r="D56" s="150"/>
      <c r="E56" s="241">
        <v>1</v>
      </c>
      <c r="F56" s="221" t="s">
        <v>66</v>
      </c>
      <c r="G56" s="242"/>
      <c r="H56" s="188">
        <f t="shared" si="1"/>
        <v>0</v>
      </c>
      <c r="I56" s="221"/>
    </row>
    <row r="57" spans="2:9" ht="24" customHeight="1">
      <c r="B57" s="9"/>
      <c r="C57" s="160" t="s">
        <v>430</v>
      </c>
      <c r="D57" s="150"/>
      <c r="E57" s="241">
        <v>96.4</v>
      </c>
      <c r="F57" s="221" t="s">
        <v>111</v>
      </c>
      <c r="G57" s="242"/>
      <c r="H57" s="188">
        <f t="shared" si="1"/>
        <v>0</v>
      </c>
      <c r="I57" s="221"/>
    </row>
    <row r="58" spans="2:9" ht="24" customHeight="1">
      <c r="B58" s="9"/>
      <c r="C58" s="160" t="s">
        <v>431</v>
      </c>
      <c r="D58" s="150"/>
      <c r="E58" s="241">
        <v>1</v>
      </c>
      <c r="F58" s="221" t="s">
        <v>66</v>
      </c>
      <c r="G58" s="242"/>
      <c r="H58" s="188">
        <f t="shared" si="1"/>
        <v>0</v>
      </c>
      <c r="I58" s="221"/>
    </row>
    <row r="59" spans="2:9" ht="24" customHeight="1">
      <c r="B59" s="9"/>
      <c r="C59" s="160" t="s">
        <v>432</v>
      </c>
      <c r="D59" s="150"/>
      <c r="E59" s="241">
        <v>1</v>
      </c>
      <c r="F59" s="221" t="s">
        <v>66</v>
      </c>
      <c r="G59" s="242"/>
      <c r="H59" s="188">
        <f t="shared" si="1"/>
        <v>0</v>
      </c>
      <c r="I59" s="221"/>
    </row>
    <row r="60" spans="2:9" ht="24" customHeight="1">
      <c r="B60" s="9"/>
      <c r="C60" s="160" t="s">
        <v>433</v>
      </c>
      <c r="D60" s="150" t="s">
        <v>434</v>
      </c>
      <c r="E60" s="241">
        <v>1</v>
      </c>
      <c r="F60" s="221" t="s">
        <v>66</v>
      </c>
      <c r="G60" s="242"/>
      <c r="H60" s="188">
        <f t="shared" si="1"/>
        <v>0</v>
      </c>
      <c r="I60" s="221"/>
    </row>
    <row r="61" spans="2:9" ht="24" customHeight="1">
      <c r="B61" s="9"/>
      <c r="C61" s="160" t="s">
        <v>435</v>
      </c>
      <c r="D61" s="150" t="s">
        <v>436</v>
      </c>
      <c r="E61" s="241">
        <v>1</v>
      </c>
      <c r="F61" s="221" t="s">
        <v>66</v>
      </c>
      <c r="G61" s="242"/>
      <c r="H61" s="188">
        <f t="shared" si="1"/>
        <v>0</v>
      </c>
      <c r="I61" s="221"/>
    </row>
    <row r="62" spans="2:9" ht="24" customHeight="1">
      <c r="B62" s="21"/>
      <c r="C62" s="183" t="s">
        <v>438</v>
      </c>
      <c r="D62" s="185"/>
      <c r="E62" s="186"/>
      <c r="F62" s="222"/>
      <c r="G62" s="15"/>
      <c r="H62" s="188">
        <f>SUM(H47:H61)</f>
        <v>0</v>
      </c>
      <c r="I62" s="222"/>
    </row>
    <row r="63" spans="2:9" ht="24" customHeight="1">
      <c r="B63" s="21"/>
      <c r="C63" s="183"/>
      <c r="D63" s="185"/>
      <c r="E63" s="186"/>
      <c r="F63" s="222"/>
      <c r="G63" s="12"/>
      <c r="H63" s="188"/>
      <c r="I63" s="222"/>
    </row>
    <row r="64" spans="2:9" ht="24" customHeight="1">
      <c r="B64" s="21"/>
      <c r="C64" s="190"/>
      <c r="D64" s="291"/>
      <c r="E64" s="191"/>
      <c r="F64" s="226"/>
      <c r="G64" s="14"/>
      <c r="H64" s="201"/>
      <c r="I64" s="222"/>
    </row>
    <row r="65" spans="2:9" ht="24" customHeight="1">
      <c r="B65" s="22"/>
      <c r="C65" s="200"/>
      <c r="D65" s="191"/>
      <c r="E65" s="191"/>
      <c r="F65" s="226"/>
      <c r="G65" s="14"/>
      <c r="H65" s="201"/>
      <c r="I65" s="222"/>
    </row>
    <row r="66" spans="2:9" ht="24" customHeight="1">
      <c r="B66" s="9"/>
      <c r="C66" s="218"/>
      <c r="D66" s="203"/>
      <c r="E66" s="186"/>
      <c r="F66" s="222"/>
      <c r="G66" s="187"/>
      <c r="H66" s="188"/>
      <c r="I66" s="322"/>
    </row>
    <row r="67" spans="2:9" ht="24" customHeight="1">
      <c r="B67" s="369"/>
      <c r="C67" s="370"/>
      <c r="D67" s="371"/>
      <c r="E67" s="205"/>
      <c r="F67" s="283"/>
      <c r="G67" s="206"/>
      <c r="H67" s="193"/>
      <c r="I67" s="375"/>
    </row>
    <row r="68" spans="2:9" ht="24" customHeight="1">
      <c r="B68" s="562" t="str">
        <f>B35</f>
        <v>（細目別内訳）</v>
      </c>
      <c r="C68" s="562"/>
      <c r="D68" s="577"/>
      <c r="E68" s="577"/>
      <c r="F68" s="577"/>
      <c r="G68" s="577"/>
      <c r="H68" s="577"/>
      <c r="I68" s="577"/>
    </row>
    <row r="69" spans="2:9" ht="24" customHeight="1">
      <c r="B69" s="578" t="s">
        <v>0</v>
      </c>
      <c r="C69" s="579"/>
      <c r="D69" s="217" t="s">
        <v>1</v>
      </c>
      <c r="E69" s="217" t="s">
        <v>2</v>
      </c>
      <c r="F69" s="217" t="s">
        <v>39</v>
      </c>
      <c r="G69" s="89" t="s">
        <v>40</v>
      </c>
      <c r="H69" s="217" t="s">
        <v>3</v>
      </c>
      <c r="I69" s="89" t="s">
        <v>4</v>
      </c>
    </row>
    <row r="70" spans="2:9" ht="24" customHeight="1">
      <c r="B70" s="7" t="s">
        <v>49</v>
      </c>
      <c r="C70" s="365" t="s">
        <v>386</v>
      </c>
      <c r="D70" s="361"/>
      <c r="E70" s="186"/>
      <c r="F70" s="225"/>
      <c r="G70" s="16"/>
      <c r="H70" s="188"/>
      <c r="I70" s="222"/>
    </row>
    <row r="71" spans="2:9" ht="24" customHeight="1">
      <c r="B71" s="9"/>
      <c r="C71" s="160" t="s">
        <v>440</v>
      </c>
      <c r="D71" s="150" t="s">
        <v>441</v>
      </c>
      <c r="E71" s="372">
        <v>8</v>
      </c>
      <c r="F71" s="221" t="s">
        <v>127</v>
      </c>
      <c r="G71" s="340"/>
      <c r="H71" s="188">
        <f>E71*G71</f>
        <v>0</v>
      </c>
      <c r="I71" s="222"/>
    </row>
    <row r="72" spans="2:9" ht="24" customHeight="1">
      <c r="B72" s="9"/>
      <c r="C72" s="170"/>
      <c r="D72" s="150" t="s">
        <v>442</v>
      </c>
      <c r="E72" s="372"/>
      <c r="F72" s="221"/>
      <c r="G72" s="340"/>
      <c r="H72" s="188"/>
      <c r="I72" s="222"/>
    </row>
    <row r="73" spans="2:9" ht="24" customHeight="1">
      <c r="B73" s="9"/>
      <c r="C73" s="170"/>
      <c r="D73" s="150" t="s">
        <v>443</v>
      </c>
      <c r="E73" s="372"/>
      <c r="F73" s="221"/>
      <c r="G73" s="340"/>
      <c r="H73" s="188"/>
      <c r="I73" s="222"/>
    </row>
    <row r="74" spans="2:9" ht="24" customHeight="1">
      <c r="B74" s="9"/>
      <c r="C74" s="170"/>
      <c r="D74" s="150" t="s">
        <v>444</v>
      </c>
      <c r="E74" s="372"/>
      <c r="F74" s="221"/>
      <c r="G74" s="340"/>
      <c r="H74" s="188"/>
      <c r="I74" s="222"/>
    </row>
    <row r="75" spans="2:9" ht="24" customHeight="1">
      <c r="B75" s="9"/>
      <c r="C75" s="170"/>
      <c r="D75" s="150" t="s">
        <v>445</v>
      </c>
      <c r="E75" s="372"/>
      <c r="F75" s="221"/>
      <c r="G75" s="340"/>
      <c r="H75" s="188"/>
      <c r="I75" s="222"/>
    </row>
    <row r="76" spans="2:9" ht="24" customHeight="1">
      <c r="B76" s="9"/>
      <c r="C76" s="170"/>
      <c r="D76" s="150"/>
      <c r="E76" s="372"/>
      <c r="F76" s="221"/>
      <c r="G76" s="340"/>
      <c r="H76" s="188"/>
      <c r="I76" s="222"/>
    </row>
    <row r="77" spans="2:9" ht="24" customHeight="1">
      <c r="B77" s="9"/>
      <c r="C77" s="160" t="s">
        <v>446</v>
      </c>
      <c r="D77" s="150" t="s">
        <v>447</v>
      </c>
      <c r="E77" s="372">
        <v>1</v>
      </c>
      <c r="F77" s="221" t="s">
        <v>127</v>
      </c>
      <c r="G77" s="340"/>
      <c r="H77" s="188">
        <f>E77*G77</f>
        <v>0</v>
      </c>
      <c r="I77" s="222"/>
    </row>
    <row r="78" spans="2:9" ht="24" customHeight="1">
      <c r="B78" s="9"/>
      <c r="C78" s="170"/>
      <c r="D78" s="150" t="s">
        <v>448</v>
      </c>
      <c r="E78" s="198"/>
      <c r="F78" s="222"/>
      <c r="G78" s="12"/>
      <c r="H78" s="188"/>
      <c r="I78" s="222"/>
    </row>
    <row r="79" spans="2:9" ht="24" customHeight="1">
      <c r="B79" s="9"/>
      <c r="C79" s="170"/>
      <c r="D79" s="150" t="s">
        <v>443</v>
      </c>
      <c r="E79" s="186"/>
      <c r="F79" s="222"/>
      <c r="G79" s="12"/>
      <c r="H79" s="188"/>
      <c r="I79" s="222"/>
    </row>
    <row r="80" spans="2:9" ht="24" customHeight="1">
      <c r="B80" s="9"/>
      <c r="C80" s="170"/>
      <c r="D80" s="150" t="s">
        <v>449</v>
      </c>
      <c r="E80" s="198"/>
      <c r="F80" s="222"/>
      <c r="G80" s="12"/>
      <c r="H80" s="188"/>
      <c r="I80" s="222"/>
    </row>
    <row r="81" spans="2:9" ht="24" customHeight="1">
      <c r="B81" s="9"/>
      <c r="C81" s="170"/>
      <c r="D81" s="150" t="s">
        <v>445</v>
      </c>
      <c r="E81" s="198"/>
      <c r="F81" s="222"/>
      <c r="G81" s="12"/>
      <c r="H81" s="188"/>
      <c r="I81" s="222"/>
    </row>
    <row r="82" spans="2:9" ht="24" customHeight="1">
      <c r="B82" s="21"/>
      <c r="C82" s="183" t="s">
        <v>450</v>
      </c>
      <c r="D82" s="196"/>
      <c r="E82" s="198"/>
      <c r="F82" s="222"/>
      <c r="G82" s="12"/>
      <c r="H82" s="188">
        <f>SUM(H71:H77)</f>
        <v>0</v>
      </c>
      <c r="I82" s="222"/>
    </row>
    <row r="83" spans="2:9" ht="24" customHeight="1">
      <c r="B83" s="374"/>
      <c r="C83" s="183"/>
      <c r="D83" s="362"/>
      <c r="E83" s="198"/>
      <c r="F83" s="222"/>
      <c r="G83" s="12"/>
      <c r="H83" s="188"/>
      <c r="I83" s="222"/>
    </row>
    <row r="84" spans="2:9" ht="24" customHeight="1">
      <c r="B84" s="9" t="s">
        <v>50</v>
      </c>
      <c r="C84" s="160" t="s">
        <v>389</v>
      </c>
      <c r="D84" s="358"/>
      <c r="E84" s="191"/>
      <c r="F84" s="226"/>
      <c r="G84" s="12"/>
      <c r="H84" s="188"/>
      <c r="I84" s="222"/>
    </row>
    <row r="85" spans="2:9" ht="24" customHeight="1">
      <c r="B85" s="9"/>
      <c r="C85" s="160" t="s">
        <v>413</v>
      </c>
      <c r="D85" s="150" t="s">
        <v>465</v>
      </c>
      <c r="E85" s="241">
        <v>49.7</v>
      </c>
      <c r="F85" s="221" t="s">
        <v>111</v>
      </c>
      <c r="G85" s="373"/>
      <c r="H85" s="188">
        <f>E85*G85</f>
        <v>0</v>
      </c>
      <c r="I85" s="222"/>
    </row>
    <row r="86" spans="2:9" ht="24" customHeight="1">
      <c r="B86" s="9"/>
      <c r="C86" s="160" t="s">
        <v>406</v>
      </c>
      <c r="D86" s="150"/>
      <c r="E86" s="241">
        <v>1</v>
      </c>
      <c r="F86" s="221" t="s">
        <v>66</v>
      </c>
      <c r="G86" s="242"/>
      <c r="H86" s="188">
        <f>E86*G86</f>
        <v>0</v>
      </c>
      <c r="I86" s="376"/>
    </row>
    <row r="87" spans="2:9" ht="24" customHeight="1">
      <c r="B87" s="9"/>
      <c r="C87" s="160" t="s">
        <v>466</v>
      </c>
      <c r="D87" s="150" t="s">
        <v>467</v>
      </c>
      <c r="E87" s="241">
        <v>8</v>
      </c>
      <c r="F87" s="221" t="s">
        <v>412</v>
      </c>
      <c r="G87" s="242"/>
      <c r="H87" s="188">
        <f>E87*G87</f>
        <v>0</v>
      </c>
      <c r="I87" s="222"/>
    </row>
    <row r="88" spans="2:9" ht="24" customHeight="1">
      <c r="B88" s="9"/>
      <c r="C88" s="160" t="s">
        <v>468</v>
      </c>
      <c r="D88" s="150" t="s">
        <v>469</v>
      </c>
      <c r="E88" s="241">
        <v>8</v>
      </c>
      <c r="F88" s="221" t="s">
        <v>412</v>
      </c>
      <c r="G88" s="242"/>
      <c r="H88" s="188">
        <f>E88*G88</f>
        <v>0</v>
      </c>
      <c r="I88" s="222"/>
    </row>
    <row r="89" spans="2:9" ht="24" customHeight="1">
      <c r="B89" s="9"/>
      <c r="C89" s="160" t="s">
        <v>408</v>
      </c>
      <c r="D89" s="150"/>
      <c r="E89" s="241">
        <v>1</v>
      </c>
      <c r="F89" s="221" t="s">
        <v>66</v>
      </c>
      <c r="G89" s="242"/>
      <c r="H89" s="188">
        <f>E89*G89</f>
        <v>0</v>
      </c>
      <c r="I89" s="222"/>
    </row>
    <row r="90" spans="2:9" ht="24" customHeight="1">
      <c r="B90" s="22"/>
      <c r="C90" s="200" t="s">
        <v>455</v>
      </c>
      <c r="D90" s="191"/>
      <c r="E90" s="191"/>
      <c r="F90" s="222"/>
      <c r="G90" s="14"/>
      <c r="H90" s="201">
        <f>SUM(H85:H89)</f>
        <v>0</v>
      </c>
      <c r="I90" s="222"/>
    </row>
    <row r="91" spans="2:9" ht="24" customHeight="1">
      <c r="B91" s="22"/>
      <c r="C91" s="200"/>
      <c r="D91" s="222"/>
      <c r="E91" s="191"/>
      <c r="F91" s="222"/>
      <c r="G91" s="14"/>
      <c r="H91" s="201"/>
      <c r="I91" s="222"/>
    </row>
    <row r="92" spans="2:9" ht="24" customHeight="1">
      <c r="B92" s="9"/>
      <c r="C92" s="160"/>
      <c r="D92" s="358"/>
      <c r="E92" s="198"/>
      <c r="F92" s="222"/>
      <c r="G92" s="12"/>
      <c r="H92" s="188"/>
      <c r="I92" s="222"/>
    </row>
    <row r="93" spans="2:9" ht="24" customHeight="1">
      <c r="B93" s="9"/>
      <c r="C93" s="160"/>
      <c r="D93" s="150"/>
      <c r="E93" s="241"/>
      <c r="F93" s="221"/>
      <c r="G93" s="242"/>
      <c r="H93" s="188"/>
      <c r="I93" s="222"/>
    </row>
    <row r="94" spans="2:9" ht="24" customHeight="1">
      <c r="B94" s="9"/>
      <c r="C94" s="160"/>
      <c r="D94" s="150"/>
      <c r="E94" s="241"/>
      <c r="F94" s="221"/>
      <c r="G94" s="242"/>
      <c r="H94" s="188"/>
      <c r="I94" s="222"/>
    </row>
    <row r="95" spans="2:9" ht="24" customHeight="1">
      <c r="B95" s="9"/>
      <c r="C95" s="160"/>
      <c r="D95" s="150"/>
      <c r="E95" s="241"/>
      <c r="F95" s="221"/>
      <c r="G95" s="242"/>
      <c r="H95" s="188"/>
      <c r="I95" s="222"/>
    </row>
    <row r="96" spans="2:9" ht="24" customHeight="1">
      <c r="B96" s="9"/>
      <c r="C96" s="160"/>
      <c r="D96" s="150"/>
      <c r="E96" s="241"/>
      <c r="F96" s="221"/>
      <c r="G96" s="242"/>
      <c r="H96" s="188"/>
      <c r="I96" s="222"/>
    </row>
    <row r="97" spans="2:9" ht="24" customHeight="1">
      <c r="B97" s="9"/>
      <c r="C97" s="160"/>
      <c r="D97" s="150"/>
      <c r="E97" s="241"/>
      <c r="F97" s="221"/>
      <c r="G97" s="242"/>
      <c r="H97" s="188"/>
      <c r="I97" s="222"/>
    </row>
    <row r="98" spans="2:9" ht="24" customHeight="1">
      <c r="B98" s="9"/>
      <c r="C98" s="160"/>
      <c r="D98" s="150"/>
      <c r="E98" s="241"/>
      <c r="F98" s="221"/>
      <c r="G98" s="242"/>
      <c r="H98" s="188"/>
      <c r="I98" s="222"/>
    </row>
    <row r="99" spans="2:9" ht="24" customHeight="1">
      <c r="B99" s="9"/>
      <c r="C99" s="160"/>
      <c r="D99" s="150"/>
      <c r="E99" s="241"/>
      <c r="F99" s="221"/>
      <c r="G99" s="242"/>
      <c r="H99" s="188"/>
      <c r="I99" s="222"/>
    </row>
    <row r="100" spans="2:9" ht="24" customHeight="1">
      <c r="B100" s="25"/>
      <c r="C100" s="219"/>
      <c r="D100" s="205"/>
      <c r="E100" s="205"/>
      <c r="F100" s="283"/>
      <c r="G100" s="13"/>
      <c r="H100" s="193"/>
      <c r="I100" s="283"/>
    </row>
    <row r="101" spans="2:9" ht="24" customHeight="1">
      <c r="B101" s="566" t="s">
        <v>47</v>
      </c>
      <c r="C101" s="566"/>
      <c r="D101" s="574"/>
      <c r="E101" s="574"/>
      <c r="F101" s="574"/>
      <c r="G101" s="574"/>
      <c r="H101" s="574"/>
      <c r="I101" s="574"/>
    </row>
    <row r="102" spans="2:9" ht="24" customHeight="1">
      <c r="B102" s="575" t="s">
        <v>0</v>
      </c>
      <c r="C102" s="582"/>
      <c r="D102" s="213" t="s">
        <v>1</v>
      </c>
      <c r="E102" s="213" t="s">
        <v>2</v>
      </c>
      <c r="F102" s="213" t="s">
        <v>39</v>
      </c>
      <c r="G102" s="90" t="s">
        <v>40</v>
      </c>
      <c r="H102" s="213" t="s">
        <v>3</v>
      </c>
      <c r="I102" s="90" t="s">
        <v>4</v>
      </c>
    </row>
    <row r="103" spans="2:9" ht="24" customHeight="1">
      <c r="B103" s="9" t="s">
        <v>58</v>
      </c>
      <c r="C103" s="160" t="s">
        <v>390</v>
      </c>
      <c r="D103" s="358"/>
      <c r="E103" s="186"/>
      <c r="F103" s="222"/>
      <c r="G103" s="12"/>
      <c r="H103" s="188"/>
      <c r="I103" s="222"/>
    </row>
    <row r="104" spans="2:9" ht="24" customHeight="1">
      <c r="B104" s="9"/>
      <c r="C104" s="160" t="s">
        <v>471</v>
      </c>
      <c r="D104" s="150" t="s">
        <v>472</v>
      </c>
      <c r="E104" s="241">
        <v>380</v>
      </c>
      <c r="F104" s="221" t="s">
        <v>412</v>
      </c>
      <c r="G104" s="242"/>
      <c r="H104" s="188">
        <f t="shared" ref="H104:H112" si="2">E104*G104</f>
        <v>0</v>
      </c>
      <c r="I104" s="222"/>
    </row>
    <row r="105" spans="2:9" ht="24" customHeight="1">
      <c r="B105" s="9"/>
      <c r="C105" s="160" t="s">
        <v>473</v>
      </c>
      <c r="D105" s="150"/>
      <c r="E105" s="241">
        <v>120</v>
      </c>
      <c r="F105" s="221" t="s">
        <v>412</v>
      </c>
      <c r="G105" s="242"/>
      <c r="H105" s="188">
        <f t="shared" si="2"/>
        <v>0</v>
      </c>
      <c r="I105" s="222"/>
    </row>
    <row r="106" spans="2:9" ht="24" customHeight="1">
      <c r="B106" s="9"/>
      <c r="C106" s="160" t="s">
        <v>474</v>
      </c>
      <c r="D106" s="150"/>
      <c r="E106" s="241">
        <v>1</v>
      </c>
      <c r="F106" s="221" t="s">
        <v>66</v>
      </c>
      <c r="G106" s="242"/>
      <c r="H106" s="188">
        <f t="shared" si="2"/>
        <v>0</v>
      </c>
      <c r="I106" s="222"/>
    </row>
    <row r="107" spans="2:9" ht="24" customHeight="1">
      <c r="B107" s="9"/>
      <c r="C107" s="160" t="s">
        <v>475</v>
      </c>
      <c r="D107" s="150" t="s">
        <v>476</v>
      </c>
      <c r="E107" s="241">
        <v>1</v>
      </c>
      <c r="F107" s="221" t="s">
        <v>276</v>
      </c>
      <c r="G107" s="242"/>
      <c r="H107" s="188">
        <f t="shared" si="2"/>
        <v>0</v>
      </c>
      <c r="I107" s="222"/>
    </row>
    <row r="108" spans="2:9" ht="24" customHeight="1">
      <c r="B108" s="9"/>
      <c r="C108" s="160" t="s">
        <v>477</v>
      </c>
      <c r="D108" s="150"/>
      <c r="E108" s="241">
        <v>1</v>
      </c>
      <c r="F108" s="221" t="s">
        <v>276</v>
      </c>
      <c r="G108" s="242"/>
      <c r="H108" s="188">
        <f t="shared" si="2"/>
        <v>0</v>
      </c>
      <c r="I108" s="222"/>
    </row>
    <row r="109" spans="2:9" ht="24" customHeight="1">
      <c r="B109" s="9"/>
      <c r="C109" s="160" t="s">
        <v>478</v>
      </c>
      <c r="D109" s="150" t="s">
        <v>479</v>
      </c>
      <c r="E109" s="241">
        <v>1</v>
      </c>
      <c r="F109" s="221" t="s">
        <v>276</v>
      </c>
      <c r="G109" s="242"/>
      <c r="H109" s="188">
        <f t="shared" si="2"/>
        <v>0</v>
      </c>
      <c r="I109" s="222"/>
    </row>
    <row r="110" spans="2:9" ht="24" customHeight="1">
      <c r="B110" s="9"/>
      <c r="C110" s="160" t="s">
        <v>478</v>
      </c>
      <c r="D110" s="150"/>
      <c r="E110" s="241">
        <v>2</v>
      </c>
      <c r="F110" s="221" t="s">
        <v>276</v>
      </c>
      <c r="G110" s="242"/>
      <c r="H110" s="188">
        <f t="shared" si="2"/>
        <v>0</v>
      </c>
      <c r="I110" s="222"/>
    </row>
    <row r="111" spans="2:9" ht="24" customHeight="1">
      <c r="B111" s="9"/>
      <c r="C111" s="160" t="s">
        <v>480</v>
      </c>
      <c r="D111" s="150"/>
      <c r="E111" s="241">
        <v>1</v>
      </c>
      <c r="F111" s="221" t="s">
        <v>276</v>
      </c>
      <c r="G111" s="242"/>
      <c r="H111" s="188">
        <f t="shared" si="2"/>
        <v>0</v>
      </c>
      <c r="I111" s="222"/>
    </row>
    <row r="112" spans="2:9" ht="24" customHeight="1">
      <c r="B112" s="9"/>
      <c r="C112" s="160" t="s">
        <v>481</v>
      </c>
      <c r="D112" s="150"/>
      <c r="E112" s="241">
        <v>1</v>
      </c>
      <c r="F112" s="221" t="s">
        <v>276</v>
      </c>
      <c r="G112" s="242"/>
      <c r="H112" s="188">
        <f t="shared" si="2"/>
        <v>0</v>
      </c>
      <c r="I112" s="222"/>
    </row>
    <row r="113" spans="2:9" ht="24" customHeight="1">
      <c r="B113" s="9"/>
      <c r="C113" s="160" t="s">
        <v>482</v>
      </c>
      <c r="D113" s="150"/>
      <c r="E113" s="241">
        <v>2</v>
      </c>
      <c r="F113" s="221" t="s">
        <v>276</v>
      </c>
      <c r="G113" s="242"/>
      <c r="H113" s="188">
        <f t="shared" ref="H113:H116" si="3">E113*G113</f>
        <v>0</v>
      </c>
      <c r="I113" s="222"/>
    </row>
    <row r="114" spans="2:9" ht="24" customHeight="1">
      <c r="B114" s="9"/>
      <c r="C114" s="160" t="s">
        <v>463</v>
      </c>
      <c r="D114" s="150"/>
      <c r="E114" s="241">
        <v>1</v>
      </c>
      <c r="F114" s="221" t="s">
        <v>298</v>
      </c>
      <c r="G114" s="242"/>
      <c r="H114" s="188">
        <f t="shared" si="3"/>
        <v>0</v>
      </c>
      <c r="I114" s="222"/>
    </row>
    <row r="115" spans="2:9" ht="24" customHeight="1">
      <c r="B115" s="9"/>
      <c r="C115" s="160" t="s">
        <v>483</v>
      </c>
      <c r="D115" s="150"/>
      <c r="E115" s="241">
        <v>1</v>
      </c>
      <c r="F115" s="221" t="s">
        <v>276</v>
      </c>
      <c r="G115" s="242"/>
      <c r="H115" s="188">
        <f t="shared" si="3"/>
        <v>0</v>
      </c>
      <c r="I115" s="222"/>
    </row>
    <row r="116" spans="2:9" ht="24" customHeight="1">
      <c r="B116" s="9"/>
      <c r="C116" s="160" t="s">
        <v>484</v>
      </c>
      <c r="D116" s="150"/>
      <c r="E116" s="241">
        <v>1</v>
      </c>
      <c r="F116" s="221" t="s">
        <v>276</v>
      </c>
      <c r="G116" s="242"/>
      <c r="H116" s="188">
        <f t="shared" si="3"/>
        <v>0</v>
      </c>
      <c r="I116" s="222"/>
    </row>
    <row r="117" spans="2:9" ht="24" customHeight="1">
      <c r="B117" s="9"/>
      <c r="C117" s="160" t="s">
        <v>485</v>
      </c>
      <c r="D117" s="150"/>
      <c r="E117" s="241">
        <v>1</v>
      </c>
      <c r="F117" s="221" t="s">
        <v>66</v>
      </c>
      <c r="G117" s="242"/>
      <c r="H117" s="188">
        <f>E117*G117</f>
        <v>0</v>
      </c>
      <c r="I117" s="222"/>
    </row>
    <row r="118" spans="2:9" ht="24" customHeight="1">
      <c r="B118" s="9"/>
      <c r="C118" s="160" t="s">
        <v>486</v>
      </c>
      <c r="D118" s="150"/>
      <c r="E118" s="241">
        <v>1</v>
      </c>
      <c r="F118" s="221" t="s">
        <v>66</v>
      </c>
      <c r="G118" s="242"/>
      <c r="H118" s="188">
        <f>E118*G118</f>
        <v>0</v>
      </c>
      <c r="I118" s="222"/>
    </row>
    <row r="119" spans="2:9" ht="24" customHeight="1">
      <c r="B119" s="9"/>
      <c r="C119" s="160" t="s">
        <v>487</v>
      </c>
      <c r="D119" s="150"/>
      <c r="E119" s="241">
        <v>1</v>
      </c>
      <c r="F119" s="221" t="s">
        <v>66</v>
      </c>
      <c r="G119" s="242"/>
      <c r="H119" s="188">
        <f>E119*G119</f>
        <v>0</v>
      </c>
      <c r="I119" s="222"/>
    </row>
    <row r="120" spans="2:9" ht="24" customHeight="1">
      <c r="B120" s="9"/>
      <c r="C120" s="160" t="s">
        <v>408</v>
      </c>
      <c r="D120" s="150"/>
      <c r="E120" s="241">
        <v>1</v>
      </c>
      <c r="F120" s="221" t="s">
        <v>66</v>
      </c>
      <c r="G120" s="242"/>
      <c r="H120" s="188">
        <f>E120*G120</f>
        <v>0</v>
      </c>
      <c r="I120" s="222"/>
    </row>
    <row r="121" spans="2:9" ht="24" customHeight="1">
      <c r="B121" s="21"/>
      <c r="C121" s="183" t="s">
        <v>508</v>
      </c>
      <c r="D121" s="185"/>
      <c r="E121" s="186"/>
      <c r="F121" s="222"/>
      <c r="G121" s="12"/>
      <c r="H121" s="188">
        <f>SUM(H104:H120)</f>
        <v>0</v>
      </c>
      <c r="I121" s="222"/>
    </row>
    <row r="122" spans="2:9" ht="24" customHeight="1">
      <c r="B122" s="9"/>
      <c r="C122" s="160"/>
      <c r="D122" s="150"/>
      <c r="E122" s="241"/>
      <c r="F122" s="221"/>
      <c r="G122" s="242"/>
      <c r="H122" s="188"/>
      <c r="I122" s="222"/>
    </row>
    <row r="123" spans="2:9" ht="24" customHeight="1">
      <c r="B123" s="9"/>
      <c r="C123" s="160"/>
      <c r="D123" s="150"/>
      <c r="E123" s="241"/>
      <c r="F123" s="221"/>
      <c r="G123" s="242"/>
      <c r="H123" s="188"/>
      <c r="I123" s="222"/>
    </row>
    <row r="124" spans="2:9" ht="24" customHeight="1">
      <c r="B124" s="9"/>
      <c r="C124" s="160"/>
      <c r="D124" s="150"/>
      <c r="E124" s="241"/>
      <c r="F124" s="221"/>
      <c r="G124" s="242"/>
      <c r="H124" s="188"/>
      <c r="I124" s="222"/>
    </row>
    <row r="125" spans="2:9" ht="24" customHeight="1">
      <c r="B125" s="9"/>
      <c r="C125" s="160"/>
      <c r="D125" s="150"/>
      <c r="E125" s="241"/>
      <c r="F125" s="221"/>
      <c r="G125" s="242"/>
      <c r="H125" s="188"/>
      <c r="I125" s="222"/>
    </row>
    <row r="126" spans="2:9" ht="24" customHeight="1">
      <c r="B126" s="9"/>
      <c r="C126" s="160"/>
      <c r="D126" s="150"/>
      <c r="E126" s="241"/>
      <c r="F126" s="221"/>
      <c r="G126" s="242"/>
      <c r="H126" s="188"/>
      <c r="I126" s="222"/>
    </row>
    <row r="127" spans="2:9" ht="24" customHeight="1">
      <c r="B127" s="9"/>
      <c r="C127" s="160"/>
      <c r="D127" s="150"/>
      <c r="E127" s="241"/>
      <c r="F127" s="221"/>
      <c r="G127" s="242"/>
      <c r="H127" s="188"/>
      <c r="I127" s="222"/>
    </row>
    <row r="128" spans="2:9" ht="24" customHeight="1">
      <c r="B128" s="9"/>
      <c r="C128" s="160"/>
      <c r="D128" s="150"/>
      <c r="E128" s="241"/>
      <c r="F128" s="221"/>
      <c r="G128" s="242"/>
      <c r="H128" s="188"/>
      <c r="I128" s="222"/>
    </row>
    <row r="129" spans="2:15" ht="24" customHeight="1">
      <c r="B129" s="21"/>
      <c r="C129" s="183"/>
      <c r="D129" s="185"/>
      <c r="E129" s="186"/>
      <c r="F129" s="222"/>
      <c r="G129" s="12"/>
      <c r="H129" s="188"/>
      <c r="I129" s="222"/>
    </row>
    <row r="130" spans="2:15" ht="24" customHeight="1">
      <c r="B130" s="21"/>
      <c r="C130" s="183"/>
      <c r="D130" s="185"/>
      <c r="E130" s="186"/>
      <c r="F130" s="222"/>
      <c r="G130" s="12"/>
      <c r="H130" s="188"/>
      <c r="I130" s="222"/>
    </row>
    <row r="131" spans="2:15" ht="24" customHeight="1">
      <c r="B131" s="21"/>
      <c r="C131" s="183"/>
      <c r="D131" s="185"/>
      <c r="E131" s="186"/>
      <c r="F131" s="222"/>
      <c r="G131" s="12"/>
      <c r="H131" s="188"/>
      <c r="I131" s="222"/>
    </row>
    <row r="132" spans="2:15" ht="24" customHeight="1">
      <c r="B132" s="21"/>
      <c r="C132" s="183"/>
      <c r="D132" s="196"/>
      <c r="E132" s="186"/>
      <c r="F132" s="222"/>
      <c r="G132" s="12"/>
      <c r="H132" s="188"/>
      <c r="I132" s="222"/>
    </row>
    <row r="133" spans="2:15" ht="24" customHeight="1">
      <c r="B133" s="25"/>
      <c r="C133" s="214"/>
      <c r="D133" s="215"/>
      <c r="E133" s="205"/>
      <c r="F133" s="283"/>
      <c r="G133" s="13"/>
      <c r="H133" s="193"/>
      <c r="I133" s="283"/>
    </row>
    <row r="134" spans="2:15" ht="24" customHeight="1">
      <c r="B134" s="566" t="str">
        <f>B1</f>
        <v>（細目別内訳）</v>
      </c>
      <c r="C134" s="566"/>
      <c r="D134" s="574"/>
      <c r="E134" s="574"/>
      <c r="F134" s="574"/>
      <c r="G134" s="574"/>
      <c r="H134" s="574"/>
      <c r="I134" s="574"/>
    </row>
    <row r="135" spans="2:15" ht="24" customHeight="1">
      <c r="B135" s="575" t="s">
        <v>0</v>
      </c>
      <c r="C135" s="576"/>
      <c r="D135" s="213" t="s">
        <v>1</v>
      </c>
      <c r="E135" s="213" t="s">
        <v>2</v>
      </c>
      <c r="F135" s="213" t="s">
        <v>39</v>
      </c>
      <c r="G135" s="90" t="s">
        <v>40</v>
      </c>
      <c r="H135" s="213" t="s">
        <v>3</v>
      </c>
      <c r="I135" s="90" t="s">
        <v>4</v>
      </c>
    </row>
    <row r="136" spans="2:15" ht="24" customHeight="1">
      <c r="B136" s="7" t="s">
        <v>59</v>
      </c>
      <c r="C136" s="160" t="s">
        <v>489</v>
      </c>
      <c r="D136" s="361"/>
      <c r="E136" s="212"/>
      <c r="F136" s="225"/>
      <c r="G136" s="12"/>
      <c r="H136" s="188"/>
      <c r="I136" s="222"/>
      <c r="K136" s="1"/>
      <c r="O136" s="6"/>
    </row>
    <row r="137" spans="2:15" ht="24" customHeight="1">
      <c r="B137" s="9"/>
      <c r="C137" s="160" t="s">
        <v>490</v>
      </c>
      <c r="D137" s="150"/>
      <c r="E137" s="241">
        <v>48</v>
      </c>
      <c r="F137" s="221" t="s">
        <v>165</v>
      </c>
      <c r="G137" s="242"/>
      <c r="H137" s="188">
        <f>E137*G137</f>
        <v>0</v>
      </c>
      <c r="I137" s="222"/>
      <c r="K137" s="1"/>
      <c r="O137" s="6"/>
    </row>
    <row r="138" spans="2:15" ht="24" customHeight="1">
      <c r="B138" s="9"/>
      <c r="C138" s="160" t="s">
        <v>491</v>
      </c>
      <c r="D138" s="150"/>
      <c r="E138" s="241">
        <v>96</v>
      </c>
      <c r="F138" s="221" t="s">
        <v>165</v>
      </c>
      <c r="G138" s="242"/>
      <c r="H138" s="188">
        <f t="shared" ref="H138:H149" si="4">E138*G138</f>
        <v>0</v>
      </c>
      <c r="I138" s="222"/>
      <c r="K138" s="1"/>
      <c r="O138" s="6"/>
    </row>
    <row r="139" spans="2:15" ht="24" customHeight="1">
      <c r="B139" s="9"/>
      <c r="C139" s="160" t="s">
        <v>492</v>
      </c>
      <c r="D139" s="150"/>
      <c r="E139" s="241">
        <v>32</v>
      </c>
      <c r="F139" s="221" t="s">
        <v>165</v>
      </c>
      <c r="G139" s="242"/>
      <c r="H139" s="188">
        <f t="shared" si="4"/>
        <v>0</v>
      </c>
      <c r="I139" s="222"/>
      <c r="K139" s="1"/>
      <c r="O139" s="6"/>
    </row>
    <row r="140" spans="2:15" ht="24" customHeight="1">
      <c r="B140" s="9"/>
      <c r="C140" s="160" t="s">
        <v>493</v>
      </c>
      <c r="D140" s="150"/>
      <c r="E140" s="241">
        <v>48</v>
      </c>
      <c r="F140" s="221" t="s">
        <v>165</v>
      </c>
      <c r="G140" s="242"/>
      <c r="H140" s="188">
        <f t="shared" si="4"/>
        <v>0</v>
      </c>
      <c r="I140" s="222"/>
      <c r="K140" s="1"/>
      <c r="O140" s="6"/>
    </row>
    <row r="141" spans="2:15" ht="24" customHeight="1">
      <c r="B141" s="9"/>
      <c r="C141" s="160" t="s">
        <v>494</v>
      </c>
      <c r="D141" s="150" t="s">
        <v>495</v>
      </c>
      <c r="E141" s="241">
        <v>48</v>
      </c>
      <c r="F141" s="221" t="s">
        <v>166</v>
      </c>
      <c r="G141" s="242"/>
      <c r="H141" s="188">
        <f t="shared" si="4"/>
        <v>0</v>
      </c>
      <c r="I141" s="222"/>
      <c r="K141" s="1"/>
      <c r="O141" s="6"/>
    </row>
    <row r="142" spans="2:15" ht="24" customHeight="1">
      <c r="B142" s="9"/>
      <c r="C142" s="160" t="s">
        <v>496</v>
      </c>
      <c r="D142" s="150" t="s">
        <v>497</v>
      </c>
      <c r="E142" s="241">
        <v>48</v>
      </c>
      <c r="F142" s="221" t="s">
        <v>166</v>
      </c>
      <c r="G142" s="242"/>
      <c r="H142" s="188">
        <f t="shared" si="4"/>
        <v>0</v>
      </c>
      <c r="I142" s="222"/>
      <c r="K142" s="1"/>
      <c r="O142" s="6"/>
    </row>
    <row r="143" spans="2:15" ht="24" customHeight="1">
      <c r="B143" s="9"/>
      <c r="C143" s="160" t="s">
        <v>498</v>
      </c>
      <c r="D143" s="150" t="s">
        <v>499</v>
      </c>
      <c r="E143" s="241">
        <v>8</v>
      </c>
      <c r="F143" s="221" t="s">
        <v>166</v>
      </c>
      <c r="G143" s="242"/>
      <c r="H143" s="188">
        <f t="shared" si="4"/>
        <v>0</v>
      </c>
      <c r="I143" s="222"/>
      <c r="K143" s="1"/>
      <c r="O143" s="6"/>
    </row>
    <row r="144" spans="2:15" ht="24" customHeight="1">
      <c r="B144" s="9"/>
      <c r="C144" s="160" t="s">
        <v>500</v>
      </c>
      <c r="D144" s="150" t="s">
        <v>501</v>
      </c>
      <c r="E144" s="241">
        <v>32</v>
      </c>
      <c r="F144" s="221" t="s">
        <v>166</v>
      </c>
      <c r="G144" s="242"/>
      <c r="H144" s="188">
        <f t="shared" si="4"/>
        <v>0</v>
      </c>
      <c r="I144" s="222"/>
      <c r="K144" s="1"/>
      <c r="O144" s="6"/>
    </row>
    <row r="145" spans="2:15" ht="24" customHeight="1">
      <c r="B145" s="9"/>
      <c r="C145" s="160" t="s">
        <v>502</v>
      </c>
      <c r="D145" s="150" t="s">
        <v>503</v>
      </c>
      <c r="E145" s="241">
        <v>80</v>
      </c>
      <c r="F145" s="221" t="s">
        <v>166</v>
      </c>
      <c r="G145" s="242"/>
      <c r="H145" s="188">
        <f t="shared" si="4"/>
        <v>0</v>
      </c>
      <c r="I145" s="222"/>
      <c r="K145" s="1"/>
      <c r="O145" s="6"/>
    </row>
    <row r="146" spans="2:15" ht="24" customHeight="1">
      <c r="B146" s="9"/>
      <c r="C146" s="160" t="s">
        <v>504</v>
      </c>
      <c r="D146" s="150" t="s">
        <v>503</v>
      </c>
      <c r="E146" s="241">
        <v>8</v>
      </c>
      <c r="F146" s="221" t="s">
        <v>166</v>
      </c>
      <c r="G146" s="242"/>
      <c r="H146" s="188">
        <f t="shared" si="4"/>
        <v>0</v>
      </c>
      <c r="I146" s="222"/>
      <c r="K146" s="1"/>
      <c r="O146" s="6"/>
    </row>
    <row r="147" spans="2:15" ht="24" customHeight="1">
      <c r="B147" s="9"/>
      <c r="C147" s="160" t="s">
        <v>505</v>
      </c>
      <c r="D147" s="150"/>
      <c r="E147" s="241">
        <v>16</v>
      </c>
      <c r="F147" s="221" t="s">
        <v>412</v>
      </c>
      <c r="G147" s="242"/>
      <c r="H147" s="188">
        <f t="shared" si="4"/>
        <v>0</v>
      </c>
      <c r="I147" s="222"/>
      <c r="K147" s="1"/>
      <c r="O147" s="6"/>
    </row>
    <row r="148" spans="2:15" ht="24" customHeight="1">
      <c r="B148" s="9"/>
      <c r="C148" s="160" t="s">
        <v>132</v>
      </c>
      <c r="D148" s="150"/>
      <c r="E148" s="241">
        <v>1</v>
      </c>
      <c r="F148" s="221" t="s">
        <v>66</v>
      </c>
      <c r="G148" s="242"/>
      <c r="H148" s="188">
        <f t="shared" si="4"/>
        <v>0</v>
      </c>
      <c r="I148" s="222"/>
      <c r="K148" s="1"/>
      <c r="O148" s="6"/>
    </row>
    <row r="149" spans="2:15" ht="24" customHeight="1">
      <c r="B149" s="9"/>
      <c r="C149" s="160" t="s">
        <v>506</v>
      </c>
      <c r="D149" s="150"/>
      <c r="E149" s="241">
        <v>1</v>
      </c>
      <c r="F149" s="221" t="s">
        <v>66</v>
      </c>
      <c r="G149" s="242"/>
      <c r="H149" s="188">
        <f t="shared" si="4"/>
        <v>0</v>
      </c>
      <c r="I149" s="222"/>
      <c r="J149" s="20"/>
      <c r="K149" s="1"/>
      <c r="O149" s="6"/>
    </row>
    <row r="150" spans="2:15" ht="24" customHeight="1">
      <c r="B150" s="21"/>
      <c r="C150" s="184" t="s">
        <v>645</v>
      </c>
      <c r="D150" s="185"/>
      <c r="E150" s="204"/>
      <c r="F150" s="222"/>
      <c r="G150" s="12"/>
      <c r="H150" s="188">
        <f>SUM(H137:H149)</f>
        <v>0</v>
      </c>
      <c r="I150" s="222"/>
      <c r="K150" s="1"/>
      <c r="O150" s="6"/>
    </row>
    <row r="151" spans="2:15" ht="24" customHeight="1">
      <c r="B151" s="21"/>
      <c r="C151" s="183"/>
      <c r="D151" s="185"/>
      <c r="E151" s="204"/>
      <c r="F151" s="222"/>
      <c r="G151" s="12"/>
      <c r="H151" s="188"/>
      <c r="I151" s="222"/>
      <c r="K151" s="1"/>
      <c r="O151" s="6"/>
    </row>
    <row r="152" spans="2:15" ht="24" customHeight="1">
      <c r="B152" s="21"/>
      <c r="C152" s="183"/>
      <c r="D152" s="185"/>
      <c r="E152" s="204"/>
      <c r="F152" s="222"/>
      <c r="G152" s="12"/>
      <c r="H152" s="188"/>
      <c r="I152" s="222"/>
      <c r="K152" s="1"/>
      <c r="O152" s="6"/>
    </row>
    <row r="153" spans="2:15" ht="24" customHeight="1">
      <c r="B153" s="21"/>
      <c r="C153" s="202"/>
      <c r="D153" s="210"/>
      <c r="E153" s="204"/>
      <c r="F153" s="222"/>
      <c r="G153" s="187"/>
      <c r="H153" s="188"/>
      <c r="I153" s="222"/>
      <c r="J153" s="20"/>
      <c r="K153" s="1"/>
      <c r="O153" s="6"/>
    </row>
    <row r="154" spans="2:15" ht="24" customHeight="1">
      <c r="B154" s="21"/>
      <c r="C154" s="183"/>
      <c r="D154" s="189"/>
      <c r="E154" s="186"/>
      <c r="F154" s="222"/>
      <c r="G154" s="12"/>
      <c r="H154" s="188"/>
      <c r="I154" s="222"/>
    </row>
    <row r="155" spans="2:15" ht="24" customHeight="1">
      <c r="B155" s="21"/>
      <c r="C155" s="183"/>
      <c r="D155" s="189"/>
      <c r="E155" s="186"/>
      <c r="F155" s="222"/>
      <c r="G155" s="12"/>
      <c r="H155" s="188"/>
      <c r="I155" s="222"/>
    </row>
    <row r="156" spans="2:15" ht="24" customHeight="1">
      <c r="B156" s="21"/>
      <c r="C156" s="183"/>
      <c r="D156" s="203"/>
      <c r="E156" s="186"/>
      <c r="F156" s="222"/>
      <c r="G156" s="12"/>
      <c r="H156" s="188"/>
      <c r="I156" s="222"/>
    </row>
    <row r="157" spans="2:15" ht="24" customHeight="1">
      <c r="B157" s="22"/>
      <c r="C157" s="183"/>
      <c r="D157" s="199"/>
      <c r="E157" s="186"/>
      <c r="F157" s="222"/>
      <c r="G157" s="12"/>
      <c r="H157" s="188"/>
      <c r="I157" s="222"/>
    </row>
    <row r="158" spans="2:15" ht="24" customHeight="1">
      <c r="B158" s="21"/>
      <c r="C158" s="183"/>
      <c r="D158" s="197"/>
      <c r="E158" s="186"/>
      <c r="F158" s="222"/>
      <c r="G158" s="27"/>
      <c r="H158" s="188"/>
      <c r="I158" s="222"/>
    </row>
    <row r="159" spans="2:15" ht="24" customHeight="1">
      <c r="B159" s="22"/>
      <c r="C159" s="200"/>
      <c r="D159" s="191"/>
      <c r="E159" s="191"/>
      <c r="F159" s="226"/>
      <c r="G159" s="14"/>
      <c r="H159" s="201"/>
      <c r="I159" s="222"/>
    </row>
    <row r="160" spans="2:15" ht="24" customHeight="1">
      <c r="B160" s="21"/>
      <c r="C160" s="183"/>
      <c r="D160" s="203"/>
      <c r="E160" s="186"/>
      <c r="F160" s="222"/>
      <c r="G160" s="12"/>
      <c r="H160" s="188"/>
      <c r="I160" s="222"/>
    </row>
    <row r="161" spans="2:9" ht="24" customHeight="1">
      <c r="B161" s="21"/>
      <c r="C161" s="183"/>
      <c r="D161" s="203"/>
      <c r="E161" s="186"/>
      <c r="F161" s="222"/>
      <c r="G161" s="12"/>
      <c r="H161" s="188"/>
      <c r="I161" s="222"/>
    </row>
    <row r="162" spans="2:9" ht="24" customHeight="1">
      <c r="B162" s="21"/>
      <c r="C162" s="183"/>
      <c r="D162" s="203"/>
      <c r="E162" s="186"/>
      <c r="F162" s="222"/>
      <c r="G162" s="12"/>
      <c r="H162" s="188"/>
      <c r="I162" s="222"/>
    </row>
    <row r="163" spans="2:9" ht="24" customHeight="1">
      <c r="B163" s="21"/>
      <c r="C163" s="183"/>
      <c r="D163" s="203"/>
      <c r="E163" s="186"/>
      <c r="F163" s="222"/>
      <c r="G163" s="12"/>
      <c r="H163" s="188"/>
      <c r="I163" s="222"/>
    </row>
    <row r="164" spans="2:9" ht="24" customHeight="1">
      <c r="B164" s="22"/>
      <c r="C164" s="187"/>
      <c r="D164" s="186"/>
      <c r="E164" s="186"/>
      <c r="F164" s="222"/>
      <c r="G164" s="15"/>
      <c r="H164" s="188"/>
      <c r="I164" s="222"/>
    </row>
    <row r="165" spans="2:9" ht="24" customHeight="1">
      <c r="B165" s="28"/>
      <c r="C165" s="207" t="s">
        <v>51</v>
      </c>
      <c r="D165" s="208"/>
      <c r="E165" s="208"/>
      <c r="F165" s="363"/>
      <c r="G165" s="29"/>
      <c r="H165" s="209">
        <f>SUM(H8+H13+H21+H29+H44+H62+H82+H90+H121+H150)</f>
        <v>0</v>
      </c>
      <c r="I165" s="363"/>
    </row>
  </sheetData>
  <mergeCells count="15">
    <mergeCell ref="B68:C68"/>
    <mergeCell ref="D68:I68"/>
    <mergeCell ref="B69:C69"/>
    <mergeCell ref="B1:C1"/>
    <mergeCell ref="D1:I1"/>
    <mergeCell ref="B2:C2"/>
    <mergeCell ref="B35:C35"/>
    <mergeCell ref="D35:I35"/>
    <mergeCell ref="B36:C36"/>
    <mergeCell ref="B134:C134"/>
    <mergeCell ref="D134:I134"/>
    <mergeCell ref="B135:C135"/>
    <mergeCell ref="D101:I101"/>
    <mergeCell ref="B102:C102"/>
    <mergeCell ref="B101:C101"/>
  </mergeCells>
  <phoneticPr fontId="1"/>
  <pageMargins left="0.51181102362204722" right="0.11811023622047245" top="0.35433070866141736" bottom="0.35433070866141736" header="0.31496062992125984" footer="0.31496062992125984"/>
  <pageSetup paperSize="9" scale="99" orientation="portrait" r:id="rId1"/>
  <headerFooter>
    <oddFooter xml:space="preserve">&amp;C
</oddFooter>
  </headerFooter>
  <rowBreaks count="2" manualBreakCount="2">
    <brk id="34" max="16383" man="1"/>
    <brk id="13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7CBC-943F-43E6-8F18-A4EC06042E41}">
  <dimension ref="A1:K67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33203125" style="1" customWidth="1"/>
    <col min="6" max="6" width="5.1640625" style="1" customWidth="1"/>
    <col min="7" max="7" width="9" style="1" customWidth="1"/>
    <col min="8" max="8" width="11.1640625" style="1" customWidth="1"/>
    <col min="9" max="9" width="8.33203125" style="1" customWidth="1"/>
    <col min="10" max="10" width="0.83203125" style="1" customWidth="1"/>
    <col min="11" max="11" width="11" style="2" customWidth="1"/>
    <col min="12" max="12" width="9.6640625" style="1" customWidth="1"/>
    <col min="13" max="13" width="9.33203125" style="1" customWidth="1"/>
    <col min="14" max="14" width="9.83203125" style="1" customWidth="1"/>
    <col min="15" max="15" width="9.33203125" style="1" customWidth="1"/>
    <col min="16" max="16" width="9.6640625" style="1" customWidth="1"/>
    <col min="17" max="16384" width="9" style="1"/>
  </cols>
  <sheetData>
    <row r="1" spans="2:9" ht="18.75" customHeight="1">
      <c r="B1" s="562" t="s">
        <v>47</v>
      </c>
      <c r="C1" s="562"/>
      <c r="D1" s="577"/>
      <c r="E1" s="577"/>
      <c r="F1" s="577"/>
      <c r="G1" s="577"/>
      <c r="H1" s="577"/>
      <c r="I1" s="577"/>
    </row>
    <row r="2" spans="2:9" ht="23" customHeight="1">
      <c r="B2" s="578" t="s">
        <v>0</v>
      </c>
      <c r="C2" s="579"/>
      <c r="D2" s="217" t="s">
        <v>1</v>
      </c>
      <c r="E2" s="217" t="s">
        <v>2</v>
      </c>
      <c r="F2" s="217" t="s">
        <v>39</v>
      </c>
      <c r="G2" s="89" t="s">
        <v>40</v>
      </c>
      <c r="H2" s="217" t="s">
        <v>3</v>
      </c>
      <c r="I2" s="89" t="s">
        <v>4</v>
      </c>
    </row>
    <row r="3" spans="2:9" ht="23" customHeight="1">
      <c r="B3" s="26" t="str">
        <f>全体!B162</f>
        <v>Ｃ</v>
      </c>
      <c r="C3" s="216" t="str">
        <f>全体!C162</f>
        <v>機械・給排水設備工事</v>
      </c>
      <c r="D3" s="220"/>
      <c r="E3" s="194"/>
      <c r="F3" s="225"/>
      <c r="G3" s="195"/>
      <c r="H3" s="194"/>
      <c r="I3" s="225"/>
    </row>
    <row r="4" spans="2:9" ht="23" customHeight="1">
      <c r="B4" s="21">
        <f>全体!B165</f>
        <v>3</v>
      </c>
      <c r="C4" s="183" t="str">
        <f>全体!C165</f>
        <v>機械・給排水設備工事</v>
      </c>
      <c r="D4" s="377" t="str">
        <f>全体!H165</f>
        <v>出荷台①-7</v>
      </c>
      <c r="E4" s="186"/>
      <c r="F4" s="222"/>
      <c r="G4" s="187"/>
      <c r="H4" s="188"/>
      <c r="I4" s="222"/>
    </row>
    <row r="5" spans="2:9" ht="23" customHeight="1">
      <c r="B5" s="9" t="s">
        <v>10</v>
      </c>
      <c r="C5" s="160" t="s">
        <v>509</v>
      </c>
      <c r="D5" s="358"/>
      <c r="E5" s="241"/>
      <c r="F5" s="221"/>
      <c r="G5" s="12"/>
      <c r="H5" s="188"/>
      <c r="I5" s="222"/>
    </row>
    <row r="6" spans="2:9" ht="23" customHeight="1">
      <c r="B6" s="357"/>
      <c r="C6" s="160" t="s">
        <v>413</v>
      </c>
      <c r="D6" s="150" t="s">
        <v>415</v>
      </c>
      <c r="E6" s="241">
        <v>14.7</v>
      </c>
      <c r="F6" s="221" t="s">
        <v>111</v>
      </c>
      <c r="G6" s="242"/>
      <c r="H6" s="188">
        <f>E6*G6</f>
        <v>0</v>
      </c>
      <c r="I6" s="222"/>
    </row>
    <row r="7" spans="2:9" ht="23" customHeight="1">
      <c r="B7" s="357"/>
      <c r="C7" s="160" t="s">
        <v>406</v>
      </c>
      <c r="D7" s="150"/>
      <c r="E7" s="241">
        <v>1</v>
      </c>
      <c r="F7" s="221" t="s">
        <v>66</v>
      </c>
      <c r="G7" s="242"/>
      <c r="H7" s="188">
        <f t="shared" ref="H7:H10" si="0">E7*G7</f>
        <v>0</v>
      </c>
      <c r="I7" s="222"/>
    </row>
    <row r="8" spans="2:9" ht="23" customHeight="1">
      <c r="B8" s="9"/>
      <c r="C8" s="160" t="s">
        <v>510</v>
      </c>
      <c r="D8" s="150"/>
      <c r="E8" s="241">
        <v>4</v>
      </c>
      <c r="F8" s="221" t="s">
        <v>167</v>
      </c>
      <c r="G8" s="242"/>
      <c r="H8" s="188">
        <f t="shared" si="0"/>
        <v>0</v>
      </c>
      <c r="I8" s="222"/>
    </row>
    <row r="9" spans="2:9" ht="23" customHeight="1">
      <c r="B9" s="9"/>
      <c r="C9" s="160" t="s">
        <v>416</v>
      </c>
      <c r="D9" s="150"/>
      <c r="E9" s="241">
        <v>1</v>
      </c>
      <c r="F9" s="221" t="s">
        <v>167</v>
      </c>
      <c r="G9" s="242"/>
      <c r="H9" s="188">
        <f t="shared" si="0"/>
        <v>0</v>
      </c>
      <c r="I9" s="222"/>
    </row>
    <row r="10" spans="2:9" ht="23" customHeight="1">
      <c r="B10" s="9"/>
      <c r="C10" s="160" t="s">
        <v>408</v>
      </c>
      <c r="D10" s="150"/>
      <c r="E10" s="241">
        <v>1</v>
      </c>
      <c r="F10" s="221" t="s">
        <v>66</v>
      </c>
      <c r="G10" s="242"/>
      <c r="H10" s="188">
        <f t="shared" si="0"/>
        <v>0</v>
      </c>
      <c r="I10" s="222"/>
    </row>
    <row r="11" spans="2:9" ht="23" customHeight="1">
      <c r="B11" s="9"/>
      <c r="C11" s="160" t="s">
        <v>511</v>
      </c>
      <c r="D11" s="150"/>
      <c r="E11" s="241"/>
      <c r="F11" s="221"/>
      <c r="G11" s="242"/>
      <c r="H11" s="188">
        <f>SUM(H6:H10)</f>
        <v>0</v>
      </c>
      <c r="I11" s="222"/>
    </row>
    <row r="12" spans="2:9" ht="23" customHeight="1">
      <c r="B12" s="9"/>
      <c r="C12" s="160"/>
      <c r="D12" s="150"/>
      <c r="E12" s="241"/>
      <c r="F12" s="221"/>
      <c r="G12" s="242"/>
      <c r="H12" s="188"/>
      <c r="I12" s="222"/>
    </row>
    <row r="13" spans="2:9" ht="23" customHeight="1">
      <c r="B13" s="8" t="s">
        <v>11</v>
      </c>
      <c r="C13" s="365" t="s">
        <v>512</v>
      </c>
      <c r="D13" s="358"/>
      <c r="E13" s="241"/>
      <c r="F13" s="221"/>
      <c r="G13" s="12"/>
      <c r="H13" s="201"/>
      <c r="I13" s="222"/>
    </row>
    <row r="14" spans="2:9" ht="23" customHeight="1">
      <c r="B14" s="9"/>
      <c r="C14" s="160" t="s">
        <v>513</v>
      </c>
      <c r="D14" s="150" t="s">
        <v>514</v>
      </c>
      <c r="E14" s="241">
        <v>1</v>
      </c>
      <c r="F14" s="221" t="s">
        <v>276</v>
      </c>
      <c r="G14" s="242"/>
      <c r="H14" s="188">
        <f>E14*G14</f>
        <v>0</v>
      </c>
      <c r="I14" s="222"/>
    </row>
    <row r="15" spans="2:9" ht="23" customHeight="1">
      <c r="B15" s="9"/>
      <c r="C15" s="233" t="s">
        <v>515</v>
      </c>
      <c r="D15" s="150" t="s">
        <v>516</v>
      </c>
      <c r="E15" s="241">
        <v>1</v>
      </c>
      <c r="F15" s="221" t="s">
        <v>412</v>
      </c>
      <c r="G15" s="242"/>
      <c r="H15" s="188">
        <f t="shared" ref="H15:H20" si="1">E15*G15</f>
        <v>0</v>
      </c>
      <c r="I15" s="222"/>
    </row>
    <row r="16" spans="2:9" ht="23" customHeight="1">
      <c r="B16" s="9"/>
      <c r="C16" s="160" t="s">
        <v>517</v>
      </c>
      <c r="D16" s="150" t="s">
        <v>518</v>
      </c>
      <c r="E16" s="241">
        <v>1</v>
      </c>
      <c r="F16" s="221" t="s">
        <v>165</v>
      </c>
      <c r="G16" s="242"/>
      <c r="H16" s="188">
        <f t="shared" si="1"/>
        <v>0</v>
      </c>
      <c r="I16" s="222"/>
    </row>
    <row r="17" spans="2:9" ht="23" customHeight="1">
      <c r="B17" s="9"/>
      <c r="C17" s="160" t="s">
        <v>519</v>
      </c>
      <c r="D17" s="150" t="s">
        <v>520</v>
      </c>
      <c r="E17" s="241">
        <v>1</v>
      </c>
      <c r="F17" s="221" t="s">
        <v>412</v>
      </c>
      <c r="G17" s="242"/>
      <c r="H17" s="188">
        <f t="shared" si="1"/>
        <v>0</v>
      </c>
      <c r="I17" s="222"/>
    </row>
    <row r="18" spans="2:9" ht="23" customHeight="1">
      <c r="B18" s="9"/>
      <c r="C18" s="160" t="s">
        <v>519</v>
      </c>
      <c r="D18" s="150" t="s">
        <v>521</v>
      </c>
      <c r="E18" s="241">
        <v>1</v>
      </c>
      <c r="F18" s="221" t="s">
        <v>412</v>
      </c>
      <c r="G18" s="242"/>
      <c r="H18" s="188">
        <f t="shared" si="1"/>
        <v>0</v>
      </c>
      <c r="I18" s="222"/>
    </row>
    <row r="19" spans="2:9" ht="23" customHeight="1">
      <c r="B19" s="9"/>
      <c r="C19" s="160" t="s">
        <v>522</v>
      </c>
      <c r="D19" s="150"/>
      <c r="E19" s="241">
        <v>1</v>
      </c>
      <c r="F19" s="221" t="s">
        <v>412</v>
      </c>
      <c r="G19" s="242"/>
      <c r="H19" s="188">
        <f t="shared" si="1"/>
        <v>0</v>
      </c>
      <c r="I19" s="222"/>
    </row>
    <row r="20" spans="2:9" ht="23" customHeight="1">
      <c r="B20" s="9"/>
      <c r="C20" s="160" t="s">
        <v>523</v>
      </c>
      <c r="D20" s="150"/>
      <c r="E20" s="241">
        <v>1</v>
      </c>
      <c r="F20" s="221" t="s">
        <v>66</v>
      </c>
      <c r="G20" s="242"/>
      <c r="H20" s="188">
        <f t="shared" si="1"/>
        <v>0</v>
      </c>
      <c r="I20" s="222"/>
    </row>
    <row r="21" spans="2:9" ht="23" customHeight="1">
      <c r="B21" s="21"/>
      <c r="C21" s="184" t="s">
        <v>524</v>
      </c>
      <c r="D21" s="185"/>
      <c r="E21" s="186"/>
      <c r="F21" s="222"/>
      <c r="G21" s="12"/>
      <c r="H21" s="201">
        <f>SUM(H14:H20)</f>
        <v>0</v>
      </c>
      <c r="I21" s="222"/>
    </row>
    <row r="22" spans="2:9" ht="23" customHeight="1">
      <c r="B22" s="21"/>
      <c r="C22" s="183"/>
      <c r="D22" s="185"/>
      <c r="E22" s="186"/>
      <c r="F22" s="222"/>
      <c r="G22" s="12"/>
      <c r="H22" s="188"/>
      <c r="I22" s="222"/>
    </row>
    <row r="23" spans="2:9" ht="23" customHeight="1">
      <c r="B23" s="8" t="s">
        <v>12</v>
      </c>
      <c r="C23" s="365" t="s">
        <v>391</v>
      </c>
      <c r="D23" s="358"/>
      <c r="E23" s="186"/>
      <c r="F23" s="222"/>
      <c r="G23" s="12"/>
      <c r="H23" s="188"/>
      <c r="I23" s="222"/>
    </row>
    <row r="24" spans="2:9" ht="23" customHeight="1">
      <c r="B24" s="9"/>
      <c r="C24" s="160" t="s">
        <v>525</v>
      </c>
      <c r="D24" s="150"/>
      <c r="E24" s="241">
        <v>2</v>
      </c>
      <c r="F24" s="221" t="s">
        <v>165</v>
      </c>
      <c r="G24" s="242"/>
      <c r="H24" s="188">
        <f>E24*G24</f>
        <v>0</v>
      </c>
      <c r="I24" s="222"/>
    </row>
    <row r="25" spans="2:9" ht="23" customHeight="1">
      <c r="B25" s="9"/>
      <c r="C25" s="160" t="s">
        <v>502</v>
      </c>
      <c r="D25" s="150" t="s">
        <v>526</v>
      </c>
      <c r="E25" s="241">
        <v>2</v>
      </c>
      <c r="F25" s="221" t="s">
        <v>166</v>
      </c>
      <c r="G25" s="242"/>
      <c r="H25" s="188">
        <f t="shared" ref="H25:H29" si="2">E25*G25</f>
        <v>0</v>
      </c>
      <c r="I25" s="222"/>
    </row>
    <row r="26" spans="2:9" ht="23" customHeight="1">
      <c r="B26" s="9"/>
      <c r="C26" s="160" t="s">
        <v>502</v>
      </c>
      <c r="D26" s="150" t="s">
        <v>527</v>
      </c>
      <c r="E26" s="241">
        <v>8</v>
      </c>
      <c r="F26" s="221" t="s">
        <v>166</v>
      </c>
      <c r="G26" s="242"/>
      <c r="H26" s="188">
        <f t="shared" si="2"/>
        <v>0</v>
      </c>
      <c r="I26" s="222"/>
    </row>
    <row r="27" spans="2:9" ht="23" customHeight="1">
      <c r="B27" s="9"/>
      <c r="C27" s="160" t="s">
        <v>528</v>
      </c>
      <c r="D27" s="150"/>
      <c r="E27" s="241">
        <v>24</v>
      </c>
      <c r="F27" s="221" t="s">
        <v>412</v>
      </c>
      <c r="G27" s="242"/>
      <c r="H27" s="188">
        <f t="shared" si="2"/>
        <v>0</v>
      </c>
      <c r="I27" s="222"/>
    </row>
    <row r="28" spans="2:9" ht="23" customHeight="1">
      <c r="B28" s="9"/>
      <c r="C28" s="160" t="s">
        <v>529</v>
      </c>
      <c r="D28" s="150" t="s">
        <v>530</v>
      </c>
      <c r="E28" s="241">
        <v>1</v>
      </c>
      <c r="F28" s="221" t="s">
        <v>166</v>
      </c>
      <c r="G28" s="242"/>
      <c r="H28" s="188">
        <f t="shared" si="2"/>
        <v>0</v>
      </c>
      <c r="I28" s="222"/>
    </row>
    <row r="29" spans="2:9" ht="23" customHeight="1">
      <c r="B29" s="9"/>
      <c r="C29" s="160" t="s">
        <v>531</v>
      </c>
      <c r="D29" s="150"/>
      <c r="E29" s="241">
        <v>1</v>
      </c>
      <c r="F29" s="221" t="s">
        <v>66</v>
      </c>
      <c r="G29" s="242"/>
      <c r="H29" s="188">
        <f t="shared" si="2"/>
        <v>0</v>
      </c>
      <c r="I29" s="222"/>
    </row>
    <row r="30" spans="2:9" ht="23" customHeight="1">
      <c r="B30" s="21"/>
      <c r="C30" s="183" t="s">
        <v>532</v>
      </c>
      <c r="D30" s="185"/>
      <c r="E30" s="186"/>
      <c r="F30" s="222"/>
      <c r="G30" s="12"/>
      <c r="H30" s="188">
        <f>SUM(H24:H29)</f>
        <v>0</v>
      </c>
      <c r="I30" s="222"/>
    </row>
    <row r="31" spans="2:9" ht="23" customHeight="1">
      <c r="B31" s="21"/>
      <c r="C31" s="183"/>
      <c r="D31" s="185"/>
      <c r="E31" s="186"/>
      <c r="F31" s="222"/>
      <c r="G31" s="12"/>
      <c r="H31" s="188"/>
      <c r="I31" s="222"/>
    </row>
    <row r="32" spans="2:9" ht="23" customHeight="1">
      <c r="B32" s="22"/>
      <c r="C32" s="183"/>
      <c r="D32" s="185"/>
      <c r="E32" s="186"/>
      <c r="F32" s="222"/>
      <c r="G32" s="12"/>
      <c r="H32" s="188"/>
      <c r="I32" s="222"/>
    </row>
    <row r="33" spans="1:9" ht="23" customHeight="1">
      <c r="B33" s="22"/>
      <c r="C33" s="218"/>
      <c r="D33" s="196"/>
      <c r="E33" s="186"/>
      <c r="F33" s="222"/>
      <c r="G33" s="12"/>
      <c r="H33" s="188"/>
      <c r="I33" s="222"/>
    </row>
    <row r="34" spans="1:9" ht="23" customHeight="1">
      <c r="B34" s="25"/>
      <c r="C34" s="219"/>
      <c r="D34" s="205"/>
      <c r="E34" s="205"/>
      <c r="F34" s="283"/>
      <c r="G34" s="13"/>
      <c r="H34" s="193"/>
      <c r="I34" s="283"/>
    </row>
    <row r="35" spans="1:9" ht="24" customHeight="1">
      <c r="B35" s="566" t="str">
        <f>B1</f>
        <v>（細目別内訳）</v>
      </c>
      <c r="C35" s="566"/>
      <c r="D35" s="574"/>
      <c r="E35" s="574"/>
      <c r="F35" s="574"/>
      <c r="G35" s="574"/>
      <c r="H35" s="574"/>
      <c r="I35" s="574"/>
    </row>
    <row r="36" spans="1:9" ht="24" customHeight="1">
      <c r="B36" s="580" t="s">
        <v>0</v>
      </c>
      <c r="C36" s="581"/>
      <c r="D36" s="213" t="s">
        <v>1</v>
      </c>
      <c r="E36" s="213" t="s">
        <v>2</v>
      </c>
      <c r="F36" s="208" t="s">
        <v>39</v>
      </c>
      <c r="G36" s="363" t="s">
        <v>40</v>
      </c>
      <c r="H36" s="208" t="s">
        <v>3</v>
      </c>
      <c r="I36" s="90" t="s">
        <v>4</v>
      </c>
    </row>
    <row r="37" spans="1:9" ht="24" customHeight="1">
      <c r="A37" s="227"/>
      <c r="B37" s="8" t="s">
        <v>13</v>
      </c>
      <c r="C37" s="365" t="s">
        <v>533</v>
      </c>
      <c r="D37" s="358"/>
      <c r="E37" s="186"/>
      <c r="F37" s="225"/>
      <c r="G37" s="12"/>
      <c r="H37" s="188"/>
      <c r="I37" s="222"/>
    </row>
    <row r="38" spans="1:9" ht="24" customHeight="1">
      <c r="B38" s="9"/>
      <c r="C38" s="160" t="s">
        <v>420</v>
      </c>
      <c r="D38" s="150" t="s">
        <v>534</v>
      </c>
      <c r="E38" s="241">
        <v>2</v>
      </c>
      <c r="F38" s="221" t="s">
        <v>167</v>
      </c>
      <c r="G38" s="242"/>
      <c r="H38" s="188">
        <f>E38*G38</f>
        <v>0</v>
      </c>
      <c r="I38" s="222"/>
    </row>
    <row r="39" spans="1:9" ht="24" customHeight="1">
      <c r="B39" s="9"/>
      <c r="C39" s="160" t="s">
        <v>420</v>
      </c>
      <c r="D39" s="150" t="s">
        <v>535</v>
      </c>
      <c r="E39" s="241">
        <v>1</v>
      </c>
      <c r="F39" s="221" t="s">
        <v>167</v>
      </c>
      <c r="G39" s="242"/>
      <c r="H39" s="188">
        <f t="shared" ref="H39:H41" si="3">E39*G39</f>
        <v>0</v>
      </c>
      <c r="I39" s="222"/>
    </row>
    <row r="40" spans="1:9" ht="24" customHeight="1">
      <c r="B40" s="9"/>
      <c r="C40" s="160" t="s">
        <v>420</v>
      </c>
      <c r="D40" s="150" t="s">
        <v>536</v>
      </c>
      <c r="E40" s="241">
        <v>1</v>
      </c>
      <c r="F40" s="221" t="s">
        <v>167</v>
      </c>
      <c r="G40" s="242"/>
      <c r="H40" s="188">
        <f t="shared" si="3"/>
        <v>0</v>
      </c>
      <c r="I40" s="222"/>
    </row>
    <row r="41" spans="1:9" ht="24" customHeight="1">
      <c r="B41" s="9"/>
      <c r="C41" s="160" t="s">
        <v>537</v>
      </c>
      <c r="D41" s="150"/>
      <c r="E41" s="241">
        <v>1</v>
      </c>
      <c r="F41" s="221" t="s">
        <v>66</v>
      </c>
      <c r="G41" s="242"/>
      <c r="H41" s="188">
        <f t="shared" si="3"/>
        <v>0</v>
      </c>
      <c r="I41" s="222"/>
    </row>
    <row r="42" spans="1:9" ht="24" customHeight="1">
      <c r="B42" s="9"/>
      <c r="C42" s="160" t="s">
        <v>538</v>
      </c>
      <c r="D42" s="150"/>
      <c r="E42" s="241"/>
      <c r="F42" s="221"/>
      <c r="G42" s="242"/>
      <c r="H42" s="188">
        <f>SUM(H38:H41)</f>
        <v>0</v>
      </c>
      <c r="I42" s="222"/>
    </row>
    <row r="43" spans="1:9" ht="24" customHeight="1">
      <c r="B43" s="9"/>
      <c r="C43" s="160"/>
      <c r="D43" s="150"/>
      <c r="E43" s="241"/>
      <c r="F43" s="221"/>
      <c r="G43" s="242"/>
      <c r="H43" s="188"/>
      <c r="I43" s="221"/>
    </row>
    <row r="44" spans="1:9" ht="24" customHeight="1">
      <c r="B44" s="8" t="s">
        <v>14</v>
      </c>
      <c r="C44" s="365" t="s">
        <v>539</v>
      </c>
      <c r="D44" s="358"/>
      <c r="E44" s="366"/>
      <c r="F44" s="221"/>
      <c r="G44" s="367"/>
      <c r="H44" s="188"/>
      <c r="I44" s="221"/>
    </row>
    <row r="45" spans="1:9" ht="24" customHeight="1">
      <c r="B45" s="9"/>
      <c r="C45" s="160" t="s">
        <v>540</v>
      </c>
      <c r="D45" s="150" t="s">
        <v>541</v>
      </c>
      <c r="E45" s="241">
        <v>2</v>
      </c>
      <c r="F45" s="221" t="s">
        <v>166</v>
      </c>
      <c r="G45" s="242"/>
      <c r="H45" s="188">
        <f>E45*G45</f>
        <v>0</v>
      </c>
      <c r="I45" s="222"/>
    </row>
    <row r="46" spans="1:9" ht="24" customHeight="1">
      <c r="B46" s="9"/>
      <c r="C46" s="160" t="s">
        <v>540</v>
      </c>
      <c r="D46" s="150" t="s">
        <v>542</v>
      </c>
      <c r="E46" s="241">
        <v>2</v>
      </c>
      <c r="F46" s="221" t="s">
        <v>166</v>
      </c>
      <c r="G46" s="242"/>
      <c r="H46" s="188">
        <f>E46*G46</f>
        <v>0</v>
      </c>
      <c r="I46" s="222"/>
    </row>
    <row r="47" spans="1:9" ht="24" customHeight="1">
      <c r="B47" s="9"/>
      <c r="C47" s="160" t="s">
        <v>543</v>
      </c>
      <c r="D47" s="150"/>
      <c r="E47" s="241"/>
      <c r="F47" s="221"/>
      <c r="G47" s="242"/>
      <c r="H47" s="188">
        <f>SUM(H45:H46)</f>
        <v>0</v>
      </c>
      <c r="I47" s="221"/>
    </row>
    <row r="48" spans="1:9" ht="24" customHeight="1">
      <c r="B48" s="9"/>
      <c r="C48" s="368"/>
      <c r="D48" s="150"/>
      <c r="E48" s="241"/>
      <c r="F48" s="221"/>
      <c r="G48" s="242"/>
      <c r="H48" s="188"/>
      <c r="I48" s="221"/>
    </row>
    <row r="49" spans="2:9" ht="24" customHeight="1">
      <c r="B49" s="9"/>
      <c r="C49" s="160"/>
      <c r="D49" s="150"/>
      <c r="E49" s="241"/>
      <c r="F49" s="221"/>
      <c r="G49" s="242"/>
      <c r="H49" s="188"/>
      <c r="I49" s="221"/>
    </row>
    <row r="50" spans="2:9" ht="24" customHeight="1">
      <c r="B50" s="9"/>
      <c r="C50" s="160"/>
      <c r="D50" s="150"/>
      <c r="E50" s="241"/>
      <c r="F50" s="221"/>
      <c r="G50" s="242"/>
      <c r="H50" s="188"/>
      <c r="I50" s="221"/>
    </row>
    <row r="51" spans="2:9" ht="24" customHeight="1">
      <c r="B51" s="9"/>
      <c r="C51" s="160"/>
      <c r="D51" s="150"/>
      <c r="E51" s="241"/>
      <c r="F51" s="221"/>
      <c r="G51" s="242"/>
      <c r="H51" s="188"/>
      <c r="I51" s="221"/>
    </row>
    <row r="52" spans="2:9" ht="24" customHeight="1">
      <c r="B52" s="9"/>
      <c r="C52" s="160"/>
      <c r="D52" s="150"/>
      <c r="E52" s="241"/>
      <c r="F52" s="221"/>
      <c r="G52" s="242"/>
      <c r="H52" s="188"/>
      <c r="I52" s="221"/>
    </row>
    <row r="53" spans="2:9" ht="24" customHeight="1">
      <c r="B53" s="9"/>
      <c r="C53" s="160"/>
      <c r="D53" s="150"/>
      <c r="E53" s="241"/>
      <c r="F53" s="221"/>
      <c r="G53" s="242"/>
      <c r="H53" s="188"/>
      <c r="I53" s="221"/>
    </row>
    <row r="54" spans="2:9" ht="24" customHeight="1">
      <c r="B54" s="9"/>
      <c r="C54" s="160"/>
      <c r="D54" s="150"/>
      <c r="E54" s="241"/>
      <c r="F54" s="221"/>
      <c r="G54" s="242"/>
      <c r="H54" s="188"/>
      <c r="I54" s="221"/>
    </row>
    <row r="55" spans="2:9" ht="24" customHeight="1">
      <c r="B55" s="9"/>
      <c r="C55" s="160"/>
      <c r="D55" s="150"/>
      <c r="E55" s="241"/>
      <c r="F55" s="221"/>
      <c r="G55" s="242"/>
      <c r="H55" s="188"/>
      <c r="I55" s="221"/>
    </row>
    <row r="56" spans="2:9" ht="24" customHeight="1">
      <c r="B56" s="9"/>
      <c r="C56" s="160"/>
      <c r="D56" s="150"/>
      <c r="E56" s="241"/>
      <c r="F56" s="221"/>
      <c r="G56" s="242"/>
      <c r="H56" s="188"/>
      <c r="I56" s="221"/>
    </row>
    <row r="57" spans="2:9" ht="24" customHeight="1">
      <c r="B57" s="9"/>
      <c r="C57" s="160"/>
      <c r="D57" s="150"/>
      <c r="E57" s="241"/>
      <c r="F57" s="221"/>
      <c r="G57" s="242"/>
      <c r="H57" s="188"/>
      <c r="I57" s="221"/>
    </row>
    <row r="58" spans="2:9" ht="24" customHeight="1">
      <c r="B58" s="9"/>
      <c r="C58" s="160"/>
      <c r="D58" s="150"/>
      <c r="E58" s="241"/>
      <c r="F58" s="221"/>
      <c r="G58" s="242"/>
      <c r="H58" s="188"/>
      <c r="I58" s="221"/>
    </row>
    <row r="59" spans="2:9" ht="24" customHeight="1">
      <c r="B59" s="9"/>
      <c r="C59" s="160"/>
      <c r="D59" s="150"/>
      <c r="E59" s="241"/>
      <c r="F59" s="221"/>
      <c r="G59" s="242"/>
      <c r="H59" s="188"/>
      <c r="I59" s="221"/>
    </row>
    <row r="60" spans="2:9" ht="24" customHeight="1">
      <c r="B60" s="9"/>
      <c r="C60" s="160"/>
      <c r="D60" s="150"/>
      <c r="E60" s="241"/>
      <c r="F60" s="221"/>
      <c r="G60" s="242"/>
      <c r="H60" s="188"/>
      <c r="I60" s="221"/>
    </row>
    <row r="61" spans="2:9" ht="24" customHeight="1">
      <c r="B61" s="9"/>
      <c r="C61" s="160"/>
      <c r="D61" s="150"/>
      <c r="E61" s="241"/>
      <c r="F61" s="221"/>
      <c r="G61" s="242"/>
      <c r="H61" s="188"/>
      <c r="I61" s="221"/>
    </row>
    <row r="62" spans="2:9" ht="24" customHeight="1">
      <c r="B62" s="21"/>
      <c r="C62" s="183"/>
      <c r="D62" s="185"/>
      <c r="E62" s="186"/>
      <c r="F62" s="222"/>
      <c r="G62" s="15"/>
      <c r="H62" s="188"/>
      <c r="I62" s="222"/>
    </row>
    <row r="63" spans="2:9" ht="24" customHeight="1">
      <c r="B63" s="21"/>
      <c r="C63" s="183"/>
      <c r="D63" s="185"/>
      <c r="E63" s="186"/>
      <c r="F63" s="222"/>
      <c r="G63" s="12"/>
      <c r="H63" s="188"/>
      <c r="I63" s="222"/>
    </row>
    <row r="64" spans="2:9" ht="24" customHeight="1">
      <c r="B64" s="21"/>
      <c r="C64" s="190"/>
      <c r="D64" s="291"/>
      <c r="E64" s="191"/>
      <c r="F64" s="226"/>
      <c r="G64" s="14"/>
      <c r="H64" s="201"/>
      <c r="I64" s="222"/>
    </row>
    <row r="65" spans="2:9" ht="24" customHeight="1">
      <c r="B65" s="22"/>
      <c r="C65" s="200"/>
      <c r="D65" s="191"/>
      <c r="E65" s="191"/>
      <c r="F65" s="226"/>
      <c r="G65" s="14"/>
      <c r="H65" s="201"/>
      <c r="I65" s="222"/>
    </row>
    <row r="66" spans="2:9" ht="24" customHeight="1">
      <c r="B66" s="9"/>
      <c r="C66" s="218"/>
      <c r="D66" s="203"/>
      <c r="E66" s="186"/>
      <c r="F66" s="222"/>
      <c r="G66" s="187"/>
      <c r="H66" s="188"/>
      <c r="I66" s="322"/>
    </row>
    <row r="67" spans="2:9" ht="24" customHeight="1">
      <c r="B67" s="369"/>
      <c r="C67" s="207" t="s">
        <v>51</v>
      </c>
      <c r="D67" s="208"/>
      <c r="E67" s="208"/>
      <c r="F67" s="363"/>
      <c r="G67" s="29"/>
      <c r="H67" s="209">
        <f>SUM(H11+H21+H30+H42+H47)</f>
        <v>0</v>
      </c>
      <c r="I67" s="375"/>
    </row>
  </sheetData>
  <mergeCells count="6">
    <mergeCell ref="B36:C36"/>
    <mergeCell ref="B1:C1"/>
    <mergeCell ref="D1:I1"/>
    <mergeCell ref="B2:C2"/>
    <mergeCell ref="B35:C35"/>
    <mergeCell ref="D35:I35"/>
  </mergeCells>
  <phoneticPr fontId="1"/>
  <pageMargins left="0.51181102362204722" right="0.11811023622047245" top="0.35433070866141736" bottom="0.35433070866141736" header="0.31496062992125984" footer="0.31496062992125984"/>
  <pageSetup paperSize="9" scale="99" orientation="portrait" r:id="rId1"/>
  <headerFooter>
    <oddFooter xml:space="preserve">&amp;C
</oddFooter>
  </headerFooter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189"/>
  <sheetViews>
    <sheetView view="pageBreakPreview" topLeftCell="A83" zoomScaleNormal="100" zoomScaleSheetLayoutView="100" workbookViewId="0">
      <selection activeCell="R50" sqref="R50:U50"/>
    </sheetView>
  </sheetViews>
  <sheetFormatPr baseColWidth="10" defaultColWidth="9" defaultRowHeight="14"/>
  <cols>
    <col min="1" max="1" width="0.83203125" style="40" customWidth="1"/>
    <col min="2" max="2" width="4.5" style="40" customWidth="1"/>
    <col min="3" max="7" width="3.6640625" style="40" customWidth="1"/>
    <col min="8" max="8" width="5.1640625" style="40" customWidth="1"/>
    <col min="9" max="10" width="3.6640625" style="40" customWidth="1"/>
    <col min="11" max="11" width="6.1640625" style="40" customWidth="1"/>
    <col min="12" max="13" width="2.6640625" style="40" customWidth="1"/>
    <col min="14" max="14" width="1.83203125" style="40" customWidth="1"/>
    <col min="15" max="15" width="3.5" style="40" customWidth="1"/>
    <col min="16" max="16" width="1.6640625" style="40" customWidth="1"/>
    <col min="17" max="17" width="9" style="40" customWidth="1"/>
    <col min="18" max="19" width="3.6640625" style="40" customWidth="1"/>
    <col min="20" max="20" width="3.5" style="40" customWidth="1"/>
    <col min="21" max="21" width="2.1640625" style="40" customWidth="1"/>
    <col min="22" max="22" width="1.6640625" style="40" customWidth="1"/>
    <col min="23" max="23" width="2" style="40" customWidth="1"/>
    <col min="24" max="24" width="2.6640625" style="40" customWidth="1"/>
    <col min="25" max="25" width="1.1640625" style="40" customWidth="1"/>
    <col min="26" max="26" width="0.83203125" style="40" customWidth="1"/>
    <col min="27" max="27" width="7.33203125" style="40" customWidth="1"/>
    <col min="28" max="28" width="10.1640625" style="40" customWidth="1"/>
    <col min="29" max="29" width="13.1640625" style="40" customWidth="1"/>
    <col min="30" max="30" width="6.1640625" style="40" customWidth="1"/>
    <col min="31" max="31" width="6.6640625" style="40" customWidth="1"/>
    <col min="32" max="32" width="2.83203125" style="40" customWidth="1"/>
    <col min="33" max="33" width="6" style="40" customWidth="1"/>
    <col min="34" max="34" width="12.83203125" style="40" customWidth="1"/>
    <col min="35" max="35" width="8.1640625" style="40" customWidth="1"/>
    <col min="36" max="36" width="10.6640625" style="40" customWidth="1"/>
    <col min="37" max="37" width="9" style="40"/>
    <col min="38" max="38" width="3.1640625" style="40" customWidth="1"/>
    <col min="39" max="39" width="6.1640625" style="40" customWidth="1"/>
    <col min="40" max="40" width="7.83203125" style="40" customWidth="1"/>
    <col min="41" max="41" width="9" style="40"/>
    <col min="42" max="42" width="3.1640625" style="40" customWidth="1"/>
    <col min="43" max="43" width="7.1640625" style="40" customWidth="1"/>
    <col min="44" max="16384" width="9" style="40"/>
  </cols>
  <sheetData>
    <row r="1" spans="2:36" ht="5.25" customHeight="1"/>
    <row r="2" spans="2:36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543"/>
      <c r="S2" s="544"/>
      <c r="T2" s="544"/>
      <c r="U2" s="544"/>
      <c r="V2" s="544"/>
      <c r="W2" s="544"/>
      <c r="X2" s="544"/>
      <c r="Y2" s="545"/>
    </row>
    <row r="3" spans="2:36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  <c r="S3" s="45"/>
      <c r="T3" s="45"/>
      <c r="U3" s="45"/>
      <c r="V3" s="45"/>
      <c r="W3" s="45"/>
      <c r="X3" s="45"/>
      <c r="Y3" s="46"/>
    </row>
    <row r="4" spans="2:36" ht="17">
      <c r="B4" s="546" t="s">
        <v>651</v>
      </c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8"/>
    </row>
    <row r="5" spans="2:36"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7"/>
    </row>
    <row r="6" spans="2:36" ht="22">
      <c r="B6" s="43"/>
      <c r="C6" s="44"/>
      <c r="D6" s="44"/>
      <c r="E6" s="44"/>
      <c r="F6" s="44"/>
      <c r="G6" s="44"/>
      <c r="H6" s="44"/>
      <c r="I6" s="44" t="s">
        <v>6</v>
      </c>
      <c r="J6" s="549">
        <f>R68</f>
        <v>0</v>
      </c>
      <c r="K6" s="550"/>
      <c r="L6" s="550"/>
      <c r="M6" s="550"/>
      <c r="N6" s="550"/>
      <c r="O6" s="550"/>
      <c r="P6" s="550"/>
      <c r="Q6" s="48"/>
      <c r="R6" s="44" t="s">
        <v>7</v>
      </c>
      <c r="S6" s="44"/>
      <c r="T6" s="44" t="s">
        <v>33</v>
      </c>
      <c r="U6" s="44"/>
      <c r="V6" s="44"/>
      <c r="W6" s="44"/>
      <c r="X6" s="44"/>
      <c r="Y6" s="47"/>
    </row>
    <row r="7" spans="2:36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7"/>
    </row>
    <row r="8" spans="2:36" ht="22">
      <c r="B8" s="43"/>
      <c r="C8" s="44"/>
      <c r="D8" s="44"/>
      <c r="E8" s="44"/>
      <c r="F8" s="523"/>
      <c r="G8" s="523"/>
      <c r="H8" s="523"/>
      <c r="I8" s="44" t="s">
        <v>6</v>
      </c>
      <c r="J8" s="549">
        <f>R66</f>
        <v>0</v>
      </c>
      <c r="K8" s="550"/>
      <c r="L8" s="550"/>
      <c r="M8" s="550"/>
      <c r="N8" s="550"/>
      <c r="O8" s="550"/>
      <c r="P8" s="550"/>
      <c r="Q8" s="48"/>
      <c r="R8" s="44" t="s">
        <v>7</v>
      </c>
      <c r="S8" s="44"/>
      <c r="T8" s="44" t="s">
        <v>34</v>
      </c>
      <c r="U8" s="44"/>
      <c r="V8" s="44"/>
      <c r="W8" s="44"/>
      <c r="X8" s="44"/>
      <c r="Y8" s="47"/>
      <c r="AC8" s="583"/>
      <c r="AD8" s="583"/>
      <c r="AE8" s="583"/>
    </row>
    <row r="9" spans="2:36"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7"/>
    </row>
    <row r="10" spans="2:36">
      <c r="B10" s="551" t="s">
        <v>5</v>
      </c>
      <c r="C10" s="503"/>
      <c r="D10" s="503"/>
      <c r="E10" s="503"/>
      <c r="F10" s="503"/>
      <c r="G10" s="50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7"/>
    </row>
    <row r="11" spans="2:36" ht="21" customHeight="1">
      <c r="B11" s="504" t="s">
        <v>0</v>
      </c>
      <c r="C11" s="505"/>
      <c r="D11" s="505"/>
      <c r="E11" s="505"/>
      <c r="F11" s="505"/>
      <c r="G11" s="506"/>
      <c r="H11" s="504" t="s">
        <v>1</v>
      </c>
      <c r="I11" s="505"/>
      <c r="J11" s="505"/>
      <c r="K11" s="506"/>
      <c r="L11" s="504" t="s">
        <v>2</v>
      </c>
      <c r="M11" s="505"/>
      <c r="N11" s="506"/>
      <c r="O11" s="504" t="s">
        <v>39</v>
      </c>
      <c r="P11" s="506"/>
      <c r="Q11" s="49" t="s">
        <v>40</v>
      </c>
      <c r="R11" s="504" t="s">
        <v>3</v>
      </c>
      <c r="S11" s="505"/>
      <c r="T11" s="505"/>
      <c r="U11" s="506"/>
      <c r="V11" s="504" t="s">
        <v>4</v>
      </c>
      <c r="W11" s="505"/>
      <c r="X11" s="505"/>
      <c r="Y11" s="506"/>
    </row>
    <row r="12" spans="2:36" ht="21" customHeight="1">
      <c r="B12" s="50"/>
      <c r="C12" s="535" t="s">
        <v>600</v>
      </c>
      <c r="D12" s="535"/>
      <c r="E12" s="535"/>
      <c r="F12" s="535"/>
      <c r="G12" s="536"/>
      <c r="H12" s="537" t="s">
        <v>32</v>
      </c>
      <c r="I12" s="538"/>
      <c r="J12" s="538"/>
      <c r="K12" s="539"/>
      <c r="L12" s="537"/>
      <c r="M12" s="538"/>
      <c r="N12" s="539"/>
      <c r="O12" s="537"/>
      <c r="P12" s="539"/>
      <c r="Q12" s="93"/>
      <c r="R12" s="540"/>
      <c r="S12" s="541"/>
      <c r="T12" s="541"/>
      <c r="U12" s="542"/>
      <c r="V12" s="537"/>
      <c r="W12" s="538"/>
      <c r="X12" s="538"/>
      <c r="Y12" s="539"/>
    </row>
    <row r="13" spans="2:36" ht="21" customHeight="1">
      <c r="B13" s="51" t="s">
        <v>22</v>
      </c>
      <c r="C13" s="466" t="s">
        <v>29</v>
      </c>
      <c r="D13" s="466"/>
      <c r="E13" s="466"/>
      <c r="F13" s="466"/>
      <c r="G13" s="467"/>
      <c r="H13" s="407"/>
      <c r="I13" s="408"/>
      <c r="J13" s="408"/>
      <c r="K13" s="409"/>
      <c r="L13" s="407"/>
      <c r="M13" s="408"/>
      <c r="N13" s="409"/>
      <c r="O13" s="407"/>
      <c r="P13" s="409"/>
      <c r="Q13" s="94"/>
      <c r="R13" s="407"/>
      <c r="S13" s="408"/>
      <c r="T13" s="408"/>
      <c r="U13" s="409"/>
      <c r="V13" s="407"/>
      <c r="W13" s="408"/>
      <c r="X13" s="408"/>
      <c r="Y13" s="409"/>
    </row>
    <row r="14" spans="2:36" ht="21" customHeight="1">
      <c r="B14" s="51">
        <v>1</v>
      </c>
      <c r="C14" s="413" t="s">
        <v>67</v>
      </c>
      <c r="D14" s="414"/>
      <c r="E14" s="414"/>
      <c r="F14" s="414"/>
      <c r="G14" s="415"/>
      <c r="H14" s="407"/>
      <c r="I14" s="408"/>
      <c r="J14" s="408"/>
      <c r="K14" s="409"/>
      <c r="L14" s="407">
        <v>1</v>
      </c>
      <c r="M14" s="408"/>
      <c r="N14" s="409"/>
      <c r="O14" s="407" t="s">
        <v>8</v>
      </c>
      <c r="P14" s="409"/>
      <c r="Q14" s="94"/>
      <c r="R14" s="437">
        <f>R79</f>
        <v>0</v>
      </c>
      <c r="S14" s="438"/>
      <c r="T14" s="438"/>
      <c r="U14" s="439"/>
      <c r="V14" s="407"/>
      <c r="W14" s="408"/>
      <c r="X14" s="408"/>
      <c r="Y14" s="409"/>
      <c r="AB14" s="53"/>
      <c r="AC14" s="53"/>
      <c r="AD14" s="434"/>
      <c r="AE14" s="434"/>
      <c r="AF14" s="434"/>
      <c r="AG14" s="53"/>
      <c r="AH14" s="53"/>
      <c r="AI14" s="44"/>
    </row>
    <row r="15" spans="2:36" ht="21" customHeight="1">
      <c r="B15" s="51">
        <v>2</v>
      </c>
      <c r="C15" s="413" t="s">
        <v>68</v>
      </c>
      <c r="D15" s="414"/>
      <c r="E15" s="414"/>
      <c r="F15" s="414"/>
      <c r="G15" s="415"/>
      <c r="H15" s="407"/>
      <c r="I15" s="408"/>
      <c r="J15" s="408"/>
      <c r="K15" s="409"/>
      <c r="L15" s="407">
        <v>1</v>
      </c>
      <c r="M15" s="408"/>
      <c r="N15" s="409"/>
      <c r="O15" s="407" t="s">
        <v>8</v>
      </c>
      <c r="P15" s="409"/>
      <c r="Q15" s="94"/>
      <c r="R15" s="437">
        <f>R87</f>
        <v>0</v>
      </c>
      <c r="S15" s="438"/>
      <c r="T15" s="438"/>
      <c r="U15" s="439"/>
      <c r="V15" s="407"/>
      <c r="W15" s="408"/>
      <c r="X15" s="408"/>
      <c r="Y15" s="409"/>
      <c r="AB15" s="54"/>
      <c r="AC15" s="54"/>
      <c r="AD15" s="435"/>
      <c r="AE15" s="435"/>
      <c r="AF15" s="435"/>
      <c r="AG15" s="54"/>
      <c r="AH15" s="54"/>
      <c r="AI15" s="54"/>
      <c r="AJ15" s="55"/>
    </row>
    <row r="16" spans="2:36" ht="21" customHeight="1">
      <c r="B16" s="51">
        <v>3</v>
      </c>
      <c r="C16" s="413" t="s">
        <v>69</v>
      </c>
      <c r="D16" s="414"/>
      <c r="E16" s="414"/>
      <c r="F16" s="414"/>
      <c r="G16" s="415"/>
      <c r="H16" s="407"/>
      <c r="I16" s="408"/>
      <c r="J16" s="408"/>
      <c r="K16" s="409"/>
      <c r="L16" s="407">
        <v>1</v>
      </c>
      <c r="M16" s="408"/>
      <c r="N16" s="409"/>
      <c r="O16" s="407" t="s">
        <v>8</v>
      </c>
      <c r="P16" s="409"/>
      <c r="Q16" s="94"/>
      <c r="R16" s="437">
        <f>R95</f>
        <v>0</v>
      </c>
      <c r="S16" s="438"/>
      <c r="T16" s="438"/>
      <c r="U16" s="439"/>
      <c r="V16" s="407"/>
      <c r="W16" s="408"/>
      <c r="X16" s="408"/>
      <c r="Y16" s="409"/>
      <c r="AB16" s="56"/>
      <c r="AC16" s="56"/>
      <c r="AD16" s="56"/>
      <c r="AE16" s="56"/>
      <c r="AF16" s="56"/>
      <c r="AG16" s="56"/>
      <c r="AH16" s="56"/>
      <c r="AI16" s="56"/>
      <c r="AJ16" s="57"/>
    </row>
    <row r="17" spans="2:36" ht="21" customHeight="1">
      <c r="B17" s="51">
        <v>4</v>
      </c>
      <c r="C17" s="413" t="s">
        <v>71</v>
      </c>
      <c r="D17" s="414"/>
      <c r="E17" s="414"/>
      <c r="F17" s="414"/>
      <c r="G17" s="415"/>
      <c r="H17" s="407"/>
      <c r="I17" s="408"/>
      <c r="J17" s="408"/>
      <c r="K17" s="409"/>
      <c r="L17" s="407">
        <v>1</v>
      </c>
      <c r="M17" s="408"/>
      <c r="N17" s="409"/>
      <c r="O17" s="407" t="s">
        <v>8</v>
      </c>
      <c r="P17" s="409"/>
      <c r="Q17" s="94"/>
      <c r="R17" s="437">
        <f>R107</f>
        <v>0</v>
      </c>
      <c r="S17" s="438"/>
      <c r="T17" s="438"/>
      <c r="U17" s="439"/>
      <c r="V17" s="407"/>
      <c r="W17" s="408"/>
      <c r="X17" s="408"/>
      <c r="Y17" s="409"/>
      <c r="AB17" s="56"/>
      <c r="AC17" s="56"/>
      <c r="AD17" s="56"/>
      <c r="AE17" s="56"/>
      <c r="AF17" s="56"/>
      <c r="AG17" s="56"/>
      <c r="AH17" s="56"/>
      <c r="AI17" s="56"/>
      <c r="AJ17" s="57"/>
    </row>
    <row r="18" spans="2:36" ht="21" customHeight="1">
      <c r="B18" s="51"/>
      <c r="C18" s="413" t="s">
        <v>23</v>
      </c>
      <c r="D18" s="414"/>
      <c r="E18" s="414"/>
      <c r="F18" s="414"/>
      <c r="G18" s="415"/>
      <c r="H18" s="416"/>
      <c r="I18" s="417"/>
      <c r="J18" s="417"/>
      <c r="K18" s="418"/>
      <c r="L18" s="407"/>
      <c r="M18" s="408"/>
      <c r="N18" s="409"/>
      <c r="O18" s="407"/>
      <c r="P18" s="409"/>
      <c r="Q18" s="94"/>
      <c r="R18" s="410">
        <f>SUM(R14:R17)</f>
        <v>0</v>
      </c>
      <c r="S18" s="411"/>
      <c r="T18" s="411"/>
      <c r="U18" s="412"/>
      <c r="V18" s="407"/>
      <c r="W18" s="408"/>
      <c r="X18" s="408"/>
      <c r="Y18" s="409"/>
      <c r="AB18" s="56"/>
      <c r="AC18" s="56"/>
      <c r="AD18" s="56"/>
      <c r="AE18" s="56"/>
      <c r="AF18" s="56"/>
      <c r="AG18" s="56"/>
      <c r="AH18" s="56"/>
      <c r="AI18" s="56"/>
      <c r="AJ18" s="57"/>
    </row>
    <row r="19" spans="2:36" ht="21" customHeight="1">
      <c r="B19" s="51"/>
      <c r="C19" s="114"/>
      <c r="D19" s="115"/>
      <c r="E19" s="115"/>
      <c r="F19" s="115"/>
      <c r="G19" s="116"/>
      <c r="H19" s="117"/>
      <c r="I19" s="118"/>
      <c r="J19" s="118"/>
      <c r="K19" s="119"/>
      <c r="L19" s="111"/>
      <c r="M19" s="112"/>
      <c r="N19" s="113"/>
      <c r="O19" s="111"/>
      <c r="P19" s="113"/>
      <c r="Q19" s="94"/>
      <c r="R19" s="108"/>
      <c r="S19" s="109"/>
      <c r="T19" s="109"/>
      <c r="U19" s="110"/>
      <c r="V19" s="111"/>
      <c r="W19" s="112"/>
      <c r="X19" s="112"/>
      <c r="Y19" s="113"/>
      <c r="AB19" s="56"/>
      <c r="AC19" s="56"/>
      <c r="AD19" s="56"/>
      <c r="AE19" s="56"/>
      <c r="AF19" s="56"/>
      <c r="AG19" s="56"/>
      <c r="AH19" s="56"/>
      <c r="AI19" s="56"/>
      <c r="AJ19" s="57"/>
    </row>
    <row r="20" spans="2:36" ht="21" customHeight="1">
      <c r="B20" s="59"/>
      <c r="C20" s="413"/>
      <c r="D20" s="414"/>
      <c r="E20" s="414"/>
      <c r="F20" s="414"/>
      <c r="G20" s="415"/>
      <c r="H20" s="407"/>
      <c r="I20" s="408"/>
      <c r="J20" s="408"/>
      <c r="K20" s="409"/>
      <c r="L20" s="407"/>
      <c r="M20" s="408"/>
      <c r="N20" s="409"/>
      <c r="O20" s="407"/>
      <c r="P20" s="409"/>
      <c r="Q20" s="94"/>
      <c r="R20" s="437"/>
      <c r="S20" s="438"/>
      <c r="T20" s="438"/>
      <c r="U20" s="439"/>
      <c r="V20" s="407"/>
      <c r="W20" s="408"/>
      <c r="X20" s="408"/>
      <c r="Y20" s="409"/>
      <c r="AB20" s="56"/>
      <c r="AC20" s="53"/>
      <c r="AD20" s="53"/>
      <c r="AE20" s="53"/>
      <c r="AF20" s="53"/>
      <c r="AG20" s="53"/>
      <c r="AH20" s="53"/>
      <c r="AI20" s="53"/>
      <c r="AJ20" s="57"/>
    </row>
    <row r="21" spans="2:36" ht="21" customHeight="1">
      <c r="B21" s="51" t="s">
        <v>9</v>
      </c>
      <c r="C21" s="420" t="s">
        <v>16</v>
      </c>
      <c r="D21" s="420"/>
      <c r="E21" s="420"/>
      <c r="F21" s="420"/>
      <c r="G21" s="421"/>
      <c r="H21" s="407"/>
      <c r="I21" s="408"/>
      <c r="J21" s="408"/>
      <c r="K21" s="409"/>
      <c r="L21" s="407"/>
      <c r="M21" s="408"/>
      <c r="N21" s="409"/>
      <c r="O21" s="407"/>
      <c r="P21" s="409"/>
      <c r="Q21" s="94"/>
      <c r="R21" s="410"/>
      <c r="S21" s="411"/>
      <c r="T21" s="411"/>
      <c r="U21" s="412"/>
      <c r="V21" s="407"/>
      <c r="W21" s="408"/>
      <c r="X21" s="408"/>
      <c r="Y21" s="409"/>
      <c r="AB21" s="54"/>
      <c r="AC21" s="54"/>
      <c r="AD21" s="54"/>
      <c r="AE21" s="54"/>
      <c r="AF21" s="54"/>
      <c r="AG21" s="54"/>
      <c r="AH21" s="54"/>
      <c r="AI21" s="54"/>
      <c r="AJ21" s="55"/>
    </row>
    <row r="22" spans="2:36" ht="21" customHeight="1">
      <c r="B22" s="51">
        <v>1</v>
      </c>
      <c r="C22" s="414" t="s">
        <v>41</v>
      </c>
      <c r="D22" s="414"/>
      <c r="E22" s="414"/>
      <c r="F22" s="414"/>
      <c r="G22" s="415"/>
      <c r="H22" s="407"/>
      <c r="I22" s="408"/>
      <c r="J22" s="408"/>
      <c r="K22" s="409"/>
      <c r="L22" s="407">
        <v>1</v>
      </c>
      <c r="M22" s="408"/>
      <c r="N22" s="409"/>
      <c r="O22" s="407" t="s">
        <v>8</v>
      </c>
      <c r="P22" s="409"/>
      <c r="Q22" s="94"/>
      <c r="R22" s="422">
        <f>R133</f>
        <v>0</v>
      </c>
      <c r="S22" s="423"/>
      <c r="T22" s="423"/>
      <c r="U22" s="424"/>
      <c r="V22" s="407"/>
      <c r="W22" s="408"/>
      <c r="X22" s="408"/>
      <c r="Y22" s="409"/>
      <c r="AB22" s="54"/>
      <c r="AC22" s="54"/>
      <c r="AD22" s="54"/>
      <c r="AE22" s="54"/>
      <c r="AF22" s="54"/>
      <c r="AG22" s="54"/>
      <c r="AH22" s="54"/>
      <c r="AI22" s="54"/>
      <c r="AJ22" s="55"/>
    </row>
    <row r="23" spans="2:36" ht="21" customHeight="1">
      <c r="B23" s="51">
        <v>2</v>
      </c>
      <c r="C23" s="413" t="s">
        <v>72</v>
      </c>
      <c r="D23" s="414"/>
      <c r="E23" s="414"/>
      <c r="F23" s="414"/>
      <c r="G23" s="415"/>
      <c r="H23" s="407"/>
      <c r="I23" s="408"/>
      <c r="J23" s="408"/>
      <c r="K23" s="409"/>
      <c r="L23" s="407">
        <v>1</v>
      </c>
      <c r="M23" s="408"/>
      <c r="N23" s="409"/>
      <c r="O23" s="407" t="s">
        <v>8</v>
      </c>
      <c r="P23" s="409"/>
      <c r="Q23" s="94"/>
      <c r="R23" s="422">
        <f>R134</f>
        <v>0</v>
      </c>
      <c r="S23" s="423"/>
      <c r="T23" s="423"/>
      <c r="U23" s="424"/>
      <c r="V23" s="407"/>
      <c r="W23" s="408"/>
      <c r="X23" s="408"/>
      <c r="Y23" s="409"/>
      <c r="AB23" s="54"/>
      <c r="AC23" s="60"/>
      <c r="AD23" s="54"/>
      <c r="AE23" s="54"/>
      <c r="AF23" s="54"/>
      <c r="AG23" s="54"/>
      <c r="AH23" s="54"/>
      <c r="AI23" s="54"/>
      <c r="AJ23" s="55"/>
    </row>
    <row r="24" spans="2:36" ht="21" customHeight="1">
      <c r="B24" s="51">
        <v>3</v>
      </c>
      <c r="C24" s="414" t="s">
        <v>73</v>
      </c>
      <c r="D24" s="414"/>
      <c r="E24" s="414"/>
      <c r="F24" s="414"/>
      <c r="G24" s="415"/>
      <c r="H24" s="407"/>
      <c r="I24" s="408"/>
      <c r="J24" s="408"/>
      <c r="K24" s="409"/>
      <c r="L24" s="407">
        <v>1</v>
      </c>
      <c r="M24" s="408"/>
      <c r="N24" s="409"/>
      <c r="O24" s="407" t="s">
        <v>8</v>
      </c>
      <c r="P24" s="409"/>
      <c r="Q24" s="94"/>
      <c r="R24" s="422">
        <f>R135</f>
        <v>0</v>
      </c>
      <c r="S24" s="423"/>
      <c r="T24" s="423"/>
      <c r="U24" s="424"/>
      <c r="V24" s="407"/>
      <c r="W24" s="408"/>
      <c r="X24" s="408"/>
      <c r="Y24" s="409"/>
      <c r="AB24" s="61"/>
      <c r="AC24" s="62"/>
      <c r="AD24" s="436"/>
      <c r="AE24" s="436"/>
      <c r="AF24" s="436"/>
      <c r="AG24" s="44"/>
      <c r="AH24" s="44"/>
      <c r="AI24" s="44"/>
    </row>
    <row r="25" spans="2:36" ht="21" customHeight="1">
      <c r="B25" s="51">
        <v>4</v>
      </c>
      <c r="C25" s="413" t="str">
        <f>C143</f>
        <v>キュービクル基礎工事</v>
      </c>
      <c r="D25" s="414"/>
      <c r="E25" s="414"/>
      <c r="F25" s="414"/>
      <c r="G25" s="415"/>
      <c r="H25" s="179"/>
      <c r="I25" s="180"/>
      <c r="J25" s="180"/>
      <c r="K25" s="181"/>
      <c r="L25" s="407">
        <v>1</v>
      </c>
      <c r="M25" s="408"/>
      <c r="N25" s="409"/>
      <c r="O25" s="407" t="s">
        <v>8</v>
      </c>
      <c r="P25" s="409"/>
      <c r="Q25" s="94"/>
      <c r="R25" s="425">
        <f>R143</f>
        <v>0</v>
      </c>
      <c r="S25" s="426"/>
      <c r="T25" s="426"/>
      <c r="U25" s="427"/>
      <c r="V25" s="179"/>
      <c r="W25" s="180"/>
      <c r="X25" s="180"/>
      <c r="Y25" s="181"/>
      <c r="AB25" s="58"/>
      <c r="AC25" s="62"/>
      <c r="AD25" s="353"/>
      <c r="AE25" s="353"/>
      <c r="AF25" s="182"/>
      <c r="AG25" s="44"/>
      <c r="AH25" s="44"/>
      <c r="AI25" s="44"/>
    </row>
    <row r="26" spans="2:36" ht="21" customHeight="1">
      <c r="B26" s="51"/>
      <c r="C26" s="413" t="s">
        <v>74</v>
      </c>
      <c r="D26" s="414"/>
      <c r="E26" s="414"/>
      <c r="F26" s="414"/>
      <c r="G26" s="415"/>
      <c r="H26" s="354"/>
      <c r="I26" s="355"/>
      <c r="J26" s="355"/>
      <c r="K26" s="356"/>
      <c r="L26" s="354"/>
      <c r="M26" s="355"/>
      <c r="N26" s="356"/>
      <c r="O26" s="354"/>
      <c r="P26" s="356"/>
      <c r="Q26" s="94"/>
      <c r="R26" s="425">
        <f>SUM(R22:R25)</f>
        <v>0</v>
      </c>
      <c r="S26" s="426"/>
      <c r="T26" s="426"/>
      <c r="U26" s="427"/>
      <c r="V26" s="354"/>
      <c r="W26" s="355"/>
      <c r="X26" s="355"/>
      <c r="Y26" s="356"/>
      <c r="AB26" s="61"/>
      <c r="AC26" s="62"/>
      <c r="AD26" s="182"/>
      <c r="AE26" s="182"/>
      <c r="AF26" s="353"/>
      <c r="AG26" s="44"/>
      <c r="AH26" s="44"/>
      <c r="AI26" s="44"/>
    </row>
    <row r="27" spans="2:36" ht="21" customHeight="1">
      <c r="B27" s="51"/>
      <c r="C27" s="432"/>
      <c r="D27" s="432"/>
      <c r="E27" s="432"/>
      <c r="F27" s="432"/>
      <c r="G27" s="433"/>
      <c r="H27" s="407"/>
      <c r="I27" s="408"/>
      <c r="J27" s="408"/>
      <c r="K27" s="409"/>
      <c r="L27" s="407"/>
      <c r="M27" s="408"/>
      <c r="N27" s="409"/>
      <c r="O27" s="407"/>
      <c r="P27" s="409"/>
      <c r="Q27" s="94"/>
      <c r="R27" s="422"/>
      <c r="S27" s="423"/>
      <c r="T27" s="423"/>
      <c r="U27" s="424"/>
      <c r="V27" s="407"/>
      <c r="W27" s="408"/>
      <c r="X27" s="408"/>
      <c r="Y27" s="409"/>
      <c r="AB27" s="58"/>
      <c r="AD27" s="182"/>
      <c r="AE27" s="182"/>
      <c r="AF27" s="182"/>
      <c r="AG27" s="44"/>
      <c r="AH27" s="44"/>
      <c r="AI27" s="44"/>
    </row>
    <row r="28" spans="2:36" ht="21" customHeight="1">
      <c r="B28" s="51"/>
      <c r="C28" s="432"/>
      <c r="D28" s="432"/>
      <c r="E28" s="432"/>
      <c r="F28" s="432"/>
      <c r="G28" s="433"/>
      <c r="H28" s="407"/>
      <c r="I28" s="408"/>
      <c r="J28" s="408"/>
      <c r="K28" s="409"/>
      <c r="L28" s="407"/>
      <c r="M28" s="408"/>
      <c r="N28" s="409"/>
      <c r="O28" s="407"/>
      <c r="P28" s="409"/>
      <c r="Q28" s="94"/>
      <c r="R28" s="422"/>
      <c r="S28" s="423"/>
      <c r="T28" s="423"/>
      <c r="U28" s="424"/>
      <c r="V28" s="407"/>
      <c r="W28" s="408"/>
      <c r="X28" s="408"/>
      <c r="Y28" s="409"/>
      <c r="AB28" s="61"/>
      <c r="AF28" s="182"/>
    </row>
    <row r="29" spans="2:36" ht="21" customHeight="1">
      <c r="B29" s="51" t="s">
        <v>30</v>
      </c>
      <c r="C29" s="552" t="s">
        <v>24</v>
      </c>
      <c r="D29" s="420"/>
      <c r="E29" s="420"/>
      <c r="F29" s="420"/>
      <c r="G29" s="421"/>
      <c r="H29" s="407"/>
      <c r="I29" s="408"/>
      <c r="J29" s="408"/>
      <c r="K29" s="409"/>
      <c r="L29" s="407"/>
      <c r="M29" s="408"/>
      <c r="N29" s="409"/>
      <c r="O29" s="407"/>
      <c r="P29" s="409"/>
      <c r="Q29" s="94"/>
      <c r="R29" s="422"/>
      <c r="S29" s="423"/>
      <c r="T29" s="423"/>
      <c r="U29" s="424"/>
      <c r="V29" s="407"/>
      <c r="W29" s="408"/>
      <c r="X29" s="408"/>
      <c r="Y29" s="409"/>
      <c r="AB29" s="58"/>
    </row>
    <row r="30" spans="2:36" ht="21" customHeight="1">
      <c r="B30" s="51">
        <v>1</v>
      </c>
      <c r="C30" s="429" t="s">
        <v>76</v>
      </c>
      <c r="D30" s="429"/>
      <c r="E30" s="429"/>
      <c r="F30" s="429"/>
      <c r="G30" s="430"/>
      <c r="H30" s="431" t="s">
        <v>601</v>
      </c>
      <c r="I30" s="432"/>
      <c r="J30" s="432"/>
      <c r="K30" s="433"/>
      <c r="L30" s="407">
        <v>1</v>
      </c>
      <c r="M30" s="408"/>
      <c r="N30" s="409"/>
      <c r="O30" s="407" t="s">
        <v>8</v>
      </c>
      <c r="P30" s="409"/>
      <c r="Q30" s="94"/>
      <c r="R30" s="425">
        <f t="shared" ref="R30:R35" si="0">R163</f>
        <v>0</v>
      </c>
      <c r="S30" s="426"/>
      <c r="T30" s="426"/>
      <c r="U30" s="427"/>
      <c r="V30" s="407"/>
      <c r="W30" s="408"/>
      <c r="X30" s="408"/>
      <c r="Y30" s="409"/>
    </row>
    <row r="31" spans="2:36" ht="21" customHeight="1">
      <c r="B31" s="51">
        <v>2</v>
      </c>
      <c r="C31" s="429" t="s">
        <v>79</v>
      </c>
      <c r="D31" s="429"/>
      <c r="E31" s="429"/>
      <c r="F31" s="429"/>
      <c r="G31" s="430"/>
      <c r="H31" s="431" t="s">
        <v>601</v>
      </c>
      <c r="I31" s="432"/>
      <c r="J31" s="432"/>
      <c r="K31" s="433"/>
      <c r="L31" s="407">
        <v>1</v>
      </c>
      <c r="M31" s="408"/>
      <c r="N31" s="409"/>
      <c r="O31" s="407" t="s">
        <v>8</v>
      </c>
      <c r="P31" s="409"/>
      <c r="Q31" s="94"/>
      <c r="R31" s="425">
        <f t="shared" si="0"/>
        <v>0</v>
      </c>
      <c r="S31" s="426"/>
      <c r="T31" s="426"/>
      <c r="U31" s="427"/>
      <c r="V31" s="407"/>
      <c r="W31" s="408"/>
      <c r="X31" s="408"/>
      <c r="Y31" s="409"/>
    </row>
    <row r="32" spans="2:36" ht="21" customHeight="1">
      <c r="B32" s="51">
        <v>3</v>
      </c>
      <c r="C32" s="429" t="s">
        <v>75</v>
      </c>
      <c r="D32" s="429"/>
      <c r="E32" s="429"/>
      <c r="F32" s="429"/>
      <c r="G32" s="430"/>
      <c r="H32" s="431" t="s">
        <v>601</v>
      </c>
      <c r="I32" s="432"/>
      <c r="J32" s="432"/>
      <c r="K32" s="433"/>
      <c r="L32" s="407">
        <v>1</v>
      </c>
      <c r="M32" s="408"/>
      <c r="N32" s="409"/>
      <c r="O32" s="407" t="s">
        <v>8</v>
      </c>
      <c r="P32" s="409"/>
      <c r="Q32" s="94"/>
      <c r="R32" s="425">
        <f t="shared" si="0"/>
        <v>0</v>
      </c>
      <c r="S32" s="426"/>
      <c r="T32" s="426"/>
      <c r="U32" s="427"/>
      <c r="V32" s="111"/>
      <c r="W32" s="112"/>
      <c r="X32" s="112"/>
      <c r="Y32" s="113"/>
    </row>
    <row r="33" spans="2:36" ht="21" customHeight="1">
      <c r="B33" s="51">
        <v>4</v>
      </c>
      <c r="C33" s="429" t="s">
        <v>77</v>
      </c>
      <c r="D33" s="429"/>
      <c r="E33" s="429"/>
      <c r="F33" s="429"/>
      <c r="G33" s="430"/>
      <c r="H33" s="431" t="s">
        <v>602</v>
      </c>
      <c r="I33" s="432"/>
      <c r="J33" s="432"/>
      <c r="K33" s="433"/>
      <c r="L33" s="407">
        <v>1</v>
      </c>
      <c r="M33" s="408"/>
      <c r="N33" s="409"/>
      <c r="O33" s="407" t="s">
        <v>8</v>
      </c>
      <c r="P33" s="409"/>
      <c r="Q33" s="94"/>
      <c r="R33" s="425">
        <f t="shared" si="0"/>
        <v>0</v>
      </c>
      <c r="S33" s="426"/>
      <c r="T33" s="426"/>
      <c r="U33" s="427"/>
      <c r="V33" s="111"/>
      <c r="W33" s="112"/>
      <c r="X33" s="112"/>
      <c r="Y33" s="113"/>
    </row>
    <row r="34" spans="2:36" ht="21" customHeight="1">
      <c r="B34" s="51">
        <v>5</v>
      </c>
      <c r="C34" s="429" t="s">
        <v>78</v>
      </c>
      <c r="D34" s="429"/>
      <c r="E34" s="429"/>
      <c r="F34" s="429"/>
      <c r="G34" s="430"/>
      <c r="H34" s="431" t="s">
        <v>602</v>
      </c>
      <c r="I34" s="432"/>
      <c r="J34" s="432"/>
      <c r="K34" s="433"/>
      <c r="L34" s="407">
        <v>1</v>
      </c>
      <c r="M34" s="408"/>
      <c r="N34" s="409"/>
      <c r="O34" s="407" t="s">
        <v>8</v>
      </c>
      <c r="P34" s="409"/>
      <c r="Q34" s="94"/>
      <c r="R34" s="425">
        <f t="shared" si="0"/>
        <v>0</v>
      </c>
      <c r="S34" s="426"/>
      <c r="T34" s="426"/>
      <c r="U34" s="427"/>
      <c r="V34" s="111"/>
      <c r="W34" s="112"/>
      <c r="X34" s="112"/>
      <c r="Y34" s="113"/>
    </row>
    <row r="35" spans="2:36" ht="21" customHeight="1">
      <c r="B35" s="51">
        <v>6</v>
      </c>
      <c r="C35" s="428" t="str">
        <f>C168</f>
        <v>雑工事</v>
      </c>
      <c r="D35" s="429"/>
      <c r="E35" s="429"/>
      <c r="F35" s="429"/>
      <c r="G35" s="430"/>
      <c r="H35" s="391" t="s">
        <v>603</v>
      </c>
      <c r="I35" s="180"/>
      <c r="J35" s="180"/>
      <c r="K35" s="181"/>
      <c r="L35" s="407">
        <v>1</v>
      </c>
      <c r="M35" s="408"/>
      <c r="N35" s="409"/>
      <c r="O35" s="407" t="s">
        <v>8</v>
      </c>
      <c r="P35" s="409"/>
      <c r="Q35" s="94"/>
      <c r="R35" s="425">
        <f t="shared" si="0"/>
        <v>0</v>
      </c>
      <c r="S35" s="426"/>
      <c r="T35" s="426"/>
      <c r="U35" s="427"/>
      <c r="V35" s="179"/>
      <c r="W35" s="180"/>
      <c r="X35" s="180"/>
      <c r="Y35" s="181"/>
    </row>
    <row r="36" spans="2:36" ht="21" customHeight="1">
      <c r="B36" s="51"/>
      <c r="C36" s="531" t="s">
        <v>23</v>
      </c>
      <c r="D36" s="531"/>
      <c r="E36" s="531"/>
      <c r="F36" s="531"/>
      <c r="G36" s="532"/>
      <c r="H36" s="407"/>
      <c r="I36" s="408"/>
      <c r="J36" s="408"/>
      <c r="K36" s="409"/>
      <c r="L36" s="407"/>
      <c r="M36" s="408"/>
      <c r="N36" s="409"/>
      <c r="O36" s="407"/>
      <c r="P36" s="409"/>
      <c r="Q36" s="94"/>
      <c r="R36" s="422">
        <f>SUM(R30:U35)</f>
        <v>0</v>
      </c>
      <c r="S36" s="423"/>
      <c r="T36" s="423"/>
      <c r="U36" s="424"/>
      <c r="V36" s="407"/>
      <c r="W36" s="408"/>
      <c r="X36" s="408"/>
      <c r="Y36" s="409"/>
    </row>
    <row r="37" spans="2:36" ht="21" customHeight="1">
      <c r="B37" s="51"/>
      <c r="C37" s="432"/>
      <c r="D37" s="432"/>
      <c r="E37" s="432"/>
      <c r="F37" s="432"/>
      <c r="G37" s="433"/>
      <c r="H37" s="407"/>
      <c r="I37" s="408"/>
      <c r="J37" s="408"/>
      <c r="K37" s="409"/>
      <c r="L37" s="407"/>
      <c r="M37" s="408"/>
      <c r="N37" s="409"/>
      <c r="O37" s="407"/>
      <c r="P37" s="409"/>
      <c r="Q37" s="94"/>
      <c r="R37" s="422"/>
      <c r="S37" s="423"/>
      <c r="T37" s="423"/>
      <c r="U37" s="424"/>
      <c r="V37" s="407"/>
      <c r="W37" s="408"/>
      <c r="X37" s="408"/>
      <c r="Y37" s="409"/>
    </row>
    <row r="38" spans="2:36" ht="21" customHeight="1">
      <c r="B38" s="63"/>
      <c r="C38" s="533" t="s">
        <v>35</v>
      </c>
      <c r="D38" s="533"/>
      <c r="E38" s="533"/>
      <c r="F38" s="533"/>
      <c r="G38" s="534"/>
      <c r="H38" s="494"/>
      <c r="I38" s="495"/>
      <c r="J38" s="495"/>
      <c r="K38" s="496"/>
      <c r="L38" s="494"/>
      <c r="M38" s="495"/>
      <c r="N38" s="496"/>
      <c r="O38" s="494"/>
      <c r="P38" s="496"/>
      <c r="Q38" s="95"/>
      <c r="R38" s="526">
        <f>R18+R26+R36</f>
        <v>0</v>
      </c>
      <c r="S38" s="527"/>
      <c r="T38" s="527"/>
      <c r="U38" s="528"/>
      <c r="V38" s="494"/>
      <c r="W38" s="495"/>
      <c r="X38" s="495"/>
      <c r="Y38" s="496"/>
    </row>
    <row r="39" spans="2:36" ht="21" customHeight="1">
      <c r="B39" s="522" t="s">
        <v>5</v>
      </c>
      <c r="C39" s="522"/>
      <c r="D39" s="522"/>
      <c r="E39" s="522"/>
      <c r="F39" s="522"/>
      <c r="G39" s="522"/>
      <c r="H39" s="523"/>
      <c r="I39" s="523"/>
      <c r="J39" s="523"/>
      <c r="K39" s="523"/>
      <c r="L39" s="523"/>
      <c r="M39" s="523"/>
      <c r="N39" s="523"/>
      <c r="O39" s="523"/>
      <c r="P39" s="523"/>
      <c r="Q39" s="64"/>
      <c r="R39" s="524"/>
      <c r="S39" s="524"/>
      <c r="T39" s="524"/>
      <c r="U39" s="524"/>
      <c r="V39" s="525"/>
      <c r="W39" s="523"/>
      <c r="X39" s="523"/>
      <c r="Y39" s="523"/>
      <c r="AB39" s="65"/>
      <c r="AC39" s="65"/>
      <c r="AD39" s="65"/>
      <c r="AE39" s="65"/>
    </row>
    <row r="40" spans="2:36" s="65" customFormat="1" ht="24" customHeight="1">
      <c r="B40" s="504" t="s">
        <v>0</v>
      </c>
      <c r="C40" s="505"/>
      <c r="D40" s="505"/>
      <c r="E40" s="505"/>
      <c r="F40" s="505"/>
      <c r="G40" s="506"/>
      <c r="H40" s="504" t="s">
        <v>1</v>
      </c>
      <c r="I40" s="505"/>
      <c r="J40" s="505"/>
      <c r="K40" s="506"/>
      <c r="L40" s="504" t="s">
        <v>2</v>
      </c>
      <c r="M40" s="505"/>
      <c r="N40" s="506"/>
      <c r="O40" s="504" t="s">
        <v>39</v>
      </c>
      <c r="P40" s="506"/>
      <c r="Q40" s="49" t="s">
        <v>40</v>
      </c>
      <c r="R40" s="504" t="s">
        <v>3</v>
      </c>
      <c r="S40" s="505"/>
      <c r="T40" s="505"/>
      <c r="U40" s="506"/>
      <c r="V40" s="504" t="s">
        <v>4</v>
      </c>
      <c r="W40" s="505"/>
      <c r="X40" s="505"/>
      <c r="Y40" s="506"/>
      <c r="AB40" s="40"/>
      <c r="AC40" s="40"/>
      <c r="AD40" s="40"/>
      <c r="AE40" s="40"/>
    </row>
    <row r="41" spans="2:36" ht="21" customHeight="1">
      <c r="B41" s="51"/>
      <c r="C41" s="529"/>
      <c r="D41" s="529"/>
      <c r="E41" s="529"/>
      <c r="F41" s="529"/>
      <c r="G41" s="530"/>
      <c r="H41" s="442"/>
      <c r="I41" s="440"/>
      <c r="J41" s="440"/>
      <c r="K41" s="441"/>
      <c r="L41" s="442"/>
      <c r="M41" s="440"/>
      <c r="N41" s="441"/>
      <c r="O41" s="442"/>
      <c r="P41" s="441"/>
      <c r="Q41" s="66"/>
      <c r="R41" s="442"/>
      <c r="S41" s="440"/>
      <c r="T41" s="440"/>
      <c r="U41" s="441"/>
      <c r="V41" s="442"/>
      <c r="W41" s="440"/>
      <c r="X41" s="440"/>
      <c r="Y41" s="441"/>
    </row>
    <row r="42" spans="2:36" ht="21" customHeight="1">
      <c r="B42" s="51" t="s">
        <v>42</v>
      </c>
      <c r="C42" s="487" t="s">
        <v>25</v>
      </c>
      <c r="D42" s="487"/>
      <c r="E42" s="487"/>
      <c r="F42" s="487"/>
      <c r="G42" s="488"/>
      <c r="H42" s="442"/>
      <c r="I42" s="440"/>
      <c r="J42" s="440"/>
      <c r="K42" s="441"/>
      <c r="L42" s="442"/>
      <c r="M42" s="440"/>
      <c r="N42" s="441"/>
      <c r="O42" s="442"/>
      <c r="P42" s="441"/>
      <c r="Q42" s="66"/>
      <c r="R42" s="443"/>
      <c r="S42" s="444"/>
      <c r="T42" s="444"/>
      <c r="U42" s="445"/>
      <c r="V42" s="442"/>
      <c r="W42" s="440"/>
      <c r="X42" s="440"/>
      <c r="Y42" s="441"/>
    </row>
    <row r="43" spans="2:36" ht="21" customHeight="1">
      <c r="B43" s="51"/>
      <c r="C43" s="487"/>
      <c r="D43" s="487"/>
      <c r="E43" s="487"/>
      <c r="F43" s="487"/>
      <c r="G43" s="488"/>
      <c r="H43" s="442"/>
      <c r="I43" s="440"/>
      <c r="J43" s="440"/>
      <c r="K43" s="441"/>
      <c r="L43" s="442"/>
      <c r="M43" s="440"/>
      <c r="N43" s="441"/>
      <c r="O43" s="442"/>
      <c r="P43" s="441"/>
      <c r="Q43" s="66"/>
      <c r="R43" s="443"/>
      <c r="S43" s="444"/>
      <c r="T43" s="444"/>
      <c r="U43" s="445"/>
      <c r="V43" s="442"/>
      <c r="W43" s="440"/>
      <c r="X43" s="440"/>
      <c r="Y43" s="441"/>
    </row>
    <row r="44" spans="2:36" ht="21" customHeight="1">
      <c r="B44" s="51" t="s">
        <v>10</v>
      </c>
      <c r="C44" s="455" t="s">
        <v>26</v>
      </c>
      <c r="D44" s="455"/>
      <c r="E44" s="455"/>
      <c r="F44" s="455"/>
      <c r="G44" s="456"/>
      <c r="H44" s="457"/>
      <c r="I44" s="440"/>
      <c r="J44" s="440"/>
      <c r="K44" s="441"/>
      <c r="L44" s="442"/>
      <c r="M44" s="440"/>
      <c r="N44" s="441"/>
      <c r="O44" s="442"/>
      <c r="P44" s="441"/>
      <c r="Q44" s="66"/>
      <c r="R44" s="443"/>
      <c r="S44" s="444"/>
      <c r="T44" s="444"/>
      <c r="U44" s="445"/>
      <c r="V44" s="457"/>
      <c r="W44" s="440"/>
      <c r="X44" s="440"/>
      <c r="Y44" s="441"/>
    </row>
    <row r="45" spans="2:36" ht="21" customHeight="1">
      <c r="B45" s="51"/>
      <c r="C45" s="455"/>
      <c r="D45" s="455"/>
      <c r="E45" s="455"/>
      <c r="F45" s="455"/>
      <c r="G45" s="456"/>
      <c r="H45" s="442" t="s">
        <v>29</v>
      </c>
      <c r="I45" s="440"/>
      <c r="J45" s="440"/>
      <c r="K45" s="441"/>
      <c r="L45" s="442">
        <v>1</v>
      </c>
      <c r="M45" s="440"/>
      <c r="N45" s="441"/>
      <c r="O45" s="442" t="s">
        <v>8</v>
      </c>
      <c r="P45" s="441"/>
      <c r="Q45" s="66"/>
      <c r="R45" s="443"/>
      <c r="S45" s="444"/>
      <c r="T45" s="444"/>
      <c r="U45" s="445"/>
      <c r="V45" s="457"/>
      <c r="W45" s="440"/>
      <c r="X45" s="440"/>
      <c r="Y45" s="441"/>
    </row>
    <row r="46" spans="2:36" ht="21" customHeight="1">
      <c r="B46" s="51"/>
      <c r="C46" s="455"/>
      <c r="D46" s="455"/>
      <c r="E46" s="455"/>
      <c r="F46" s="455"/>
      <c r="G46" s="456"/>
      <c r="H46" s="442" t="s">
        <v>16</v>
      </c>
      <c r="I46" s="440"/>
      <c r="J46" s="440"/>
      <c r="K46" s="441"/>
      <c r="L46" s="442">
        <v>1</v>
      </c>
      <c r="M46" s="440"/>
      <c r="N46" s="441"/>
      <c r="O46" s="442" t="s">
        <v>8</v>
      </c>
      <c r="P46" s="441"/>
      <c r="Q46" s="66"/>
      <c r="R46" s="443"/>
      <c r="S46" s="444"/>
      <c r="T46" s="444"/>
      <c r="U46" s="445"/>
      <c r="V46" s="457"/>
      <c r="W46" s="440"/>
      <c r="X46" s="440"/>
      <c r="Y46" s="441"/>
    </row>
    <row r="47" spans="2:36" ht="21" customHeight="1">
      <c r="B47" s="59"/>
      <c r="C47" s="455"/>
      <c r="D47" s="455"/>
      <c r="E47" s="455"/>
      <c r="F47" s="455"/>
      <c r="G47" s="456"/>
      <c r="H47" s="442" t="s">
        <v>15</v>
      </c>
      <c r="I47" s="440"/>
      <c r="J47" s="440"/>
      <c r="K47" s="441"/>
      <c r="L47" s="442">
        <v>1</v>
      </c>
      <c r="M47" s="440"/>
      <c r="N47" s="441"/>
      <c r="O47" s="442" t="s">
        <v>8</v>
      </c>
      <c r="P47" s="441"/>
      <c r="Q47" s="66"/>
      <c r="R47" s="443"/>
      <c r="S47" s="444"/>
      <c r="T47" s="444"/>
      <c r="U47" s="445"/>
      <c r="V47" s="457"/>
      <c r="W47" s="440"/>
      <c r="X47" s="440"/>
      <c r="Y47" s="441"/>
      <c r="AB47" s="61"/>
      <c r="AC47" s="67"/>
    </row>
    <row r="48" spans="2:36" ht="24" customHeight="1">
      <c r="B48" s="59"/>
      <c r="C48" s="455"/>
      <c r="D48" s="455"/>
      <c r="E48" s="455"/>
      <c r="F48" s="455"/>
      <c r="G48" s="456"/>
      <c r="H48" s="442" t="s">
        <v>23</v>
      </c>
      <c r="I48" s="440"/>
      <c r="J48" s="440"/>
      <c r="K48" s="441"/>
      <c r="L48" s="442"/>
      <c r="M48" s="440"/>
      <c r="N48" s="441"/>
      <c r="O48" s="442"/>
      <c r="P48" s="441"/>
      <c r="Q48" s="66"/>
      <c r="R48" s="443"/>
      <c r="S48" s="444"/>
      <c r="T48" s="444"/>
      <c r="U48" s="445"/>
      <c r="V48" s="442"/>
      <c r="W48" s="440"/>
      <c r="X48" s="440"/>
      <c r="Y48" s="441"/>
      <c r="AB48" s="69"/>
      <c r="AC48" s="70"/>
      <c r="AD48" s="71"/>
      <c r="AE48" s="71"/>
      <c r="AJ48" s="68"/>
    </row>
    <row r="49" spans="2:36" ht="24" customHeight="1">
      <c r="B49" s="51" t="s">
        <v>11</v>
      </c>
      <c r="C49" s="455" t="s">
        <v>27</v>
      </c>
      <c r="D49" s="455"/>
      <c r="E49" s="455"/>
      <c r="F49" s="455"/>
      <c r="G49" s="456"/>
      <c r="H49" s="442"/>
      <c r="I49" s="440"/>
      <c r="J49" s="440"/>
      <c r="K49" s="441"/>
      <c r="L49" s="442"/>
      <c r="M49" s="440"/>
      <c r="N49" s="441"/>
      <c r="O49" s="442"/>
      <c r="P49" s="441"/>
      <c r="Q49" s="66"/>
      <c r="R49" s="442"/>
      <c r="S49" s="440"/>
      <c r="T49" s="440"/>
      <c r="U49" s="441"/>
      <c r="V49" s="442"/>
      <c r="W49" s="440"/>
      <c r="X49" s="440"/>
      <c r="Y49" s="441"/>
      <c r="AB49" s="69"/>
      <c r="AC49" s="70"/>
      <c r="AD49" s="71"/>
      <c r="AE49" s="71"/>
      <c r="AF49" s="71"/>
      <c r="AG49" s="71"/>
      <c r="AH49" s="72"/>
      <c r="AI49" s="73"/>
      <c r="AJ49" s="74"/>
    </row>
    <row r="50" spans="2:36" ht="24" customHeight="1">
      <c r="B50" s="51"/>
      <c r="C50" s="461"/>
      <c r="D50" s="461"/>
      <c r="E50" s="461"/>
      <c r="F50" s="461"/>
      <c r="G50" s="462"/>
      <c r="H50" s="442" t="s">
        <v>29</v>
      </c>
      <c r="I50" s="440"/>
      <c r="J50" s="440"/>
      <c r="K50" s="441"/>
      <c r="L50" s="442">
        <v>1</v>
      </c>
      <c r="M50" s="440"/>
      <c r="N50" s="441"/>
      <c r="O50" s="442" t="s">
        <v>8</v>
      </c>
      <c r="P50" s="441"/>
      <c r="Q50" s="66"/>
      <c r="R50" s="443"/>
      <c r="S50" s="444"/>
      <c r="T50" s="444"/>
      <c r="U50" s="445"/>
      <c r="V50" s="457"/>
      <c r="W50" s="440"/>
      <c r="X50" s="440"/>
      <c r="Y50" s="441"/>
      <c r="AB50" s="69"/>
      <c r="AC50" s="70"/>
      <c r="AD50" s="71"/>
      <c r="AE50" s="71"/>
      <c r="AF50" s="71"/>
      <c r="AG50" s="71"/>
      <c r="AH50" s="72"/>
      <c r="AI50" s="73"/>
      <c r="AJ50" s="74"/>
    </row>
    <row r="51" spans="2:36" ht="24" customHeight="1">
      <c r="B51" s="51"/>
      <c r="C51" s="461"/>
      <c r="D51" s="461"/>
      <c r="E51" s="461"/>
      <c r="F51" s="461"/>
      <c r="G51" s="462"/>
      <c r="H51" s="442" t="s">
        <v>16</v>
      </c>
      <c r="I51" s="440"/>
      <c r="J51" s="440"/>
      <c r="K51" s="441"/>
      <c r="L51" s="442">
        <v>1</v>
      </c>
      <c r="M51" s="440"/>
      <c r="N51" s="441"/>
      <c r="O51" s="442" t="s">
        <v>8</v>
      </c>
      <c r="P51" s="441"/>
      <c r="Q51" s="66"/>
      <c r="R51" s="443"/>
      <c r="S51" s="444"/>
      <c r="T51" s="444"/>
      <c r="U51" s="445"/>
      <c r="V51" s="457"/>
      <c r="W51" s="440"/>
      <c r="X51" s="440"/>
      <c r="Y51" s="441"/>
      <c r="AB51" s="75"/>
      <c r="AC51" s="70"/>
      <c r="AD51" s="71"/>
      <c r="AE51" s="71"/>
      <c r="AF51" s="71"/>
      <c r="AG51" s="71"/>
      <c r="AH51" s="72"/>
      <c r="AI51" s="73"/>
      <c r="AJ51" s="74"/>
    </row>
    <row r="52" spans="2:36" ht="24" customHeight="1">
      <c r="B52" s="51"/>
      <c r="C52" s="460"/>
      <c r="D52" s="461"/>
      <c r="E52" s="461"/>
      <c r="F52" s="461"/>
      <c r="G52" s="462"/>
      <c r="H52" s="442" t="s">
        <v>15</v>
      </c>
      <c r="I52" s="440"/>
      <c r="J52" s="440"/>
      <c r="K52" s="441"/>
      <c r="L52" s="442">
        <v>1</v>
      </c>
      <c r="M52" s="440"/>
      <c r="N52" s="441"/>
      <c r="O52" s="442" t="s">
        <v>8</v>
      </c>
      <c r="P52" s="441"/>
      <c r="Q52" s="66"/>
      <c r="R52" s="443"/>
      <c r="S52" s="444"/>
      <c r="T52" s="444"/>
      <c r="U52" s="445"/>
      <c r="V52" s="457"/>
      <c r="W52" s="440"/>
      <c r="X52" s="440"/>
      <c r="Y52" s="441"/>
      <c r="AB52" s="60"/>
      <c r="AC52" s="75"/>
      <c r="AD52" s="60"/>
      <c r="AE52" s="60"/>
      <c r="AF52" s="71"/>
      <c r="AG52" s="71"/>
      <c r="AH52" s="72"/>
      <c r="AI52" s="73"/>
      <c r="AJ52" s="74"/>
    </row>
    <row r="53" spans="2:36" ht="23.25" customHeight="1">
      <c r="B53" s="51"/>
      <c r="C53" s="455"/>
      <c r="D53" s="455"/>
      <c r="E53" s="455"/>
      <c r="F53" s="455"/>
      <c r="G53" s="456"/>
      <c r="H53" s="442" t="s">
        <v>23</v>
      </c>
      <c r="I53" s="440"/>
      <c r="J53" s="440"/>
      <c r="K53" s="441"/>
      <c r="L53" s="442"/>
      <c r="M53" s="440"/>
      <c r="N53" s="441"/>
      <c r="O53" s="442"/>
      <c r="P53" s="441"/>
      <c r="Q53" s="66"/>
      <c r="R53" s="443"/>
      <c r="S53" s="444"/>
      <c r="T53" s="444"/>
      <c r="U53" s="445"/>
      <c r="V53" s="442"/>
      <c r="W53" s="440"/>
      <c r="X53" s="440"/>
      <c r="Y53" s="441"/>
      <c r="AB53" s="69"/>
      <c r="AC53" s="70"/>
      <c r="AD53" s="71"/>
      <c r="AE53" s="71"/>
      <c r="AF53" s="60"/>
      <c r="AG53" s="60"/>
      <c r="AH53" s="72"/>
      <c r="AI53" s="72"/>
      <c r="AJ53" s="76"/>
    </row>
    <row r="54" spans="2:36" ht="23.25" customHeight="1">
      <c r="B54" s="51" t="s">
        <v>12</v>
      </c>
      <c r="C54" s="455" t="s">
        <v>28</v>
      </c>
      <c r="D54" s="455"/>
      <c r="E54" s="455"/>
      <c r="F54" s="455"/>
      <c r="G54" s="456"/>
      <c r="H54" s="442"/>
      <c r="I54" s="440"/>
      <c r="J54" s="440"/>
      <c r="K54" s="441"/>
      <c r="L54" s="442"/>
      <c r="M54" s="440"/>
      <c r="N54" s="441"/>
      <c r="O54" s="442"/>
      <c r="P54" s="441"/>
      <c r="Q54" s="66"/>
      <c r="R54" s="517"/>
      <c r="S54" s="518"/>
      <c r="T54" s="518"/>
      <c r="U54" s="519"/>
      <c r="V54" s="442"/>
      <c r="W54" s="440"/>
      <c r="X54" s="440"/>
      <c r="Y54" s="441"/>
      <c r="AB54" s="69"/>
      <c r="AC54" s="70"/>
      <c r="AD54" s="71"/>
      <c r="AE54" s="71"/>
      <c r="AF54" s="71"/>
      <c r="AG54" s="71"/>
      <c r="AH54" s="72"/>
      <c r="AI54" s="73"/>
      <c r="AJ54" s="74"/>
    </row>
    <row r="55" spans="2:36" ht="23.25" customHeight="1">
      <c r="B55" s="51"/>
      <c r="C55" s="460"/>
      <c r="D55" s="461"/>
      <c r="E55" s="461"/>
      <c r="F55" s="461"/>
      <c r="G55" s="462"/>
      <c r="H55" s="442" t="s">
        <v>29</v>
      </c>
      <c r="I55" s="440"/>
      <c r="J55" s="440"/>
      <c r="K55" s="441"/>
      <c r="L55" s="442">
        <v>1</v>
      </c>
      <c r="M55" s="440"/>
      <c r="N55" s="441"/>
      <c r="O55" s="442" t="s">
        <v>8</v>
      </c>
      <c r="P55" s="441"/>
      <c r="Q55" s="66"/>
      <c r="R55" s="443"/>
      <c r="S55" s="444"/>
      <c r="T55" s="444"/>
      <c r="U55" s="445"/>
      <c r="V55" s="457"/>
      <c r="W55" s="440"/>
      <c r="X55" s="440"/>
      <c r="Y55" s="441"/>
      <c r="AB55" s="69"/>
      <c r="AC55" s="70"/>
      <c r="AD55" s="71"/>
      <c r="AE55" s="71"/>
      <c r="AF55" s="71"/>
      <c r="AG55" s="71"/>
      <c r="AH55" s="72"/>
      <c r="AI55" s="73"/>
      <c r="AJ55" s="74"/>
    </row>
    <row r="56" spans="2:36" ht="23.25" customHeight="1">
      <c r="B56" s="51"/>
      <c r="C56" s="460"/>
      <c r="D56" s="461"/>
      <c r="E56" s="461"/>
      <c r="F56" s="461"/>
      <c r="G56" s="462"/>
      <c r="H56" s="442" t="s">
        <v>16</v>
      </c>
      <c r="I56" s="440"/>
      <c r="J56" s="440"/>
      <c r="K56" s="441"/>
      <c r="L56" s="442">
        <v>1</v>
      </c>
      <c r="M56" s="440"/>
      <c r="N56" s="441"/>
      <c r="O56" s="442" t="s">
        <v>8</v>
      </c>
      <c r="P56" s="441"/>
      <c r="Q56" s="66"/>
      <c r="R56" s="443"/>
      <c r="S56" s="444"/>
      <c r="T56" s="444"/>
      <c r="U56" s="445"/>
      <c r="V56" s="457"/>
      <c r="W56" s="440"/>
      <c r="X56" s="440"/>
      <c r="Y56" s="441"/>
      <c r="AB56" s="69"/>
      <c r="AC56" s="77"/>
      <c r="AD56" s="60"/>
      <c r="AE56" s="60"/>
      <c r="AF56" s="71"/>
      <c r="AG56" s="71"/>
      <c r="AH56" s="72"/>
      <c r="AI56" s="73"/>
      <c r="AJ56" s="74"/>
    </row>
    <row r="57" spans="2:36" ht="23.25" customHeight="1">
      <c r="B57" s="51"/>
      <c r="C57" s="460"/>
      <c r="D57" s="461"/>
      <c r="E57" s="461"/>
      <c r="F57" s="461"/>
      <c r="G57" s="462"/>
      <c r="H57" s="442" t="s">
        <v>15</v>
      </c>
      <c r="I57" s="440"/>
      <c r="J57" s="440"/>
      <c r="K57" s="441"/>
      <c r="L57" s="442">
        <v>1</v>
      </c>
      <c r="M57" s="440"/>
      <c r="N57" s="441"/>
      <c r="O57" s="442" t="s">
        <v>8</v>
      </c>
      <c r="P57" s="441"/>
      <c r="Q57" s="66"/>
      <c r="R57" s="443"/>
      <c r="S57" s="444"/>
      <c r="T57" s="444"/>
      <c r="U57" s="445"/>
      <c r="V57" s="457"/>
      <c r="W57" s="440"/>
      <c r="X57" s="440"/>
      <c r="Y57" s="441"/>
      <c r="AB57" s="60"/>
      <c r="AC57" s="75"/>
      <c r="AD57" s="60"/>
      <c r="AE57" s="60"/>
      <c r="AF57" s="60"/>
      <c r="AG57" s="60"/>
      <c r="AH57" s="72"/>
      <c r="AI57" s="76"/>
      <c r="AJ57" s="72"/>
    </row>
    <row r="58" spans="2:36" ht="23.25" customHeight="1">
      <c r="B58" s="59"/>
      <c r="C58" s="455"/>
      <c r="D58" s="455"/>
      <c r="E58" s="455"/>
      <c r="F58" s="455"/>
      <c r="G58" s="456"/>
      <c r="H58" s="442" t="s">
        <v>23</v>
      </c>
      <c r="I58" s="440"/>
      <c r="J58" s="440"/>
      <c r="K58" s="441"/>
      <c r="L58" s="442"/>
      <c r="M58" s="440"/>
      <c r="N58" s="441"/>
      <c r="O58" s="442"/>
      <c r="P58" s="441"/>
      <c r="Q58" s="66"/>
      <c r="R58" s="443"/>
      <c r="S58" s="444"/>
      <c r="T58" s="444"/>
      <c r="U58" s="445"/>
      <c r="V58" s="442"/>
      <c r="W58" s="440"/>
      <c r="X58" s="440"/>
      <c r="Y58" s="441"/>
      <c r="AB58" s="69"/>
      <c r="AC58" s="78"/>
      <c r="AD58" s="79"/>
      <c r="AE58" s="79"/>
      <c r="AF58" s="60"/>
      <c r="AG58" s="60"/>
      <c r="AH58" s="72"/>
      <c r="AI58" s="72"/>
      <c r="AJ58" s="76"/>
    </row>
    <row r="59" spans="2:36" ht="23.25" customHeight="1">
      <c r="B59" s="59"/>
      <c r="C59" s="455"/>
      <c r="D59" s="455"/>
      <c r="E59" s="455"/>
      <c r="F59" s="455"/>
      <c r="G59" s="456"/>
      <c r="H59" s="442"/>
      <c r="I59" s="440"/>
      <c r="J59" s="440"/>
      <c r="K59" s="441"/>
      <c r="L59" s="442"/>
      <c r="M59" s="440"/>
      <c r="N59" s="441"/>
      <c r="O59" s="442"/>
      <c r="P59" s="441"/>
      <c r="Q59" s="66"/>
      <c r="R59" s="521"/>
      <c r="S59" s="475"/>
      <c r="T59" s="475"/>
      <c r="U59" s="476"/>
      <c r="V59" s="442"/>
      <c r="W59" s="440"/>
      <c r="X59" s="440"/>
      <c r="Y59" s="441"/>
      <c r="AB59" s="69"/>
      <c r="AC59" s="78"/>
      <c r="AD59" s="79"/>
      <c r="AE59" s="79"/>
      <c r="AF59" s="79"/>
      <c r="AG59" s="71"/>
      <c r="AH59" s="72"/>
      <c r="AI59" s="73"/>
      <c r="AJ59" s="74"/>
    </row>
    <row r="60" spans="2:36" ht="23.25" customHeight="1">
      <c r="B60" s="59"/>
      <c r="C60" s="520" t="s">
        <v>31</v>
      </c>
      <c r="D60" s="455"/>
      <c r="E60" s="455"/>
      <c r="F60" s="455"/>
      <c r="G60" s="456"/>
      <c r="H60" s="442"/>
      <c r="I60" s="440"/>
      <c r="J60" s="440"/>
      <c r="K60" s="441"/>
      <c r="L60" s="442"/>
      <c r="M60" s="440"/>
      <c r="N60" s="441"/>
      <c r="O60" s="442"/>
      <c r="P60" s="441"/>
      <c r="Q60" s="66"/>
      <c r="R60" s="474"/>
      <c r="S60" s="475"/>
      <c r="T60" s="475"/>
      <c r="U60" s="476"/>
      <c r="V60" s="442" t="s">
        <v>25</v>
      </c>
      <c r="W60" s="440"/>
      <c r="X60" s="440"/>
      <c r="Y60" s="441"/>
      <c r="AB60" s="69"/>
      <c r="AC60" s="78"/>
      <c r="AD60" s="79"/>
      <c r="AE60" s="79"/>
      <c r="AF60" s="79"/>
      <c r="AG60" s="71"/>
      <c r="AH60" s="60"/>
      <c r="AI60" s="80"/>
      <c r="AJ60" s="75"/>
    </row>
    <row r="61" spans="2:36" ht="23.25" customHeight="1">
      <c r="B61" s="51"/>
      <c r="C61" s="460"/>
      <c r="D61" s="461"/>
      <c r="E61" s="461"/>
      <c r="F61" s="461"/>
      <c r="G61" s="462"/>
      <c r="H61" s="442"/>
      <c r="I61" s="440"/>
      <c r="J61" s="440"/>
      <c r="K61" s="441"/>
      <c r="L61" s="442"/>
      <c r="M61" s="440"/>
      <c r="N61" s="441"/>
      <c r="O61" s="442"/>
      <c r="P61" s="441"/>
      <c r="Q61" s="66"/>
      <c r="R61" s="517"/>
      <c r="S61" s="518"/>
      <c r="T61" s="518"/>
      <c r="U61" s="519"/>
      <c r="V61" s="457"/>
      <c r="W61" s="458"/>
      <c r="X61" s="458"/>
      <c r="Y61" s="459"/>
      <c r="AB61" s="69"/>
      <c r="AC61" s="60"/>
      <c r="AD61" s="60"/>
      <c r="AE61" s="60"/>
      <c r="AF61" s="79"/>
      <c r="AG61" s="71"/>
      <c r="AH61" s="60"/>
      <c r="AI61" s="80"/>
      <c r="AJ61" s="75"/>
    </row>
    <row r="62" spans="2:36" ht="23.25" customHeight="1">
      <c r="B62" s="59"/>
      <c r="C62" s="455"/>
      <c r="D62" s="455"/>
      <c r="E62" s="455"/>
      <c r="F62" s="455"/>
      <c r="G62" s="456"/>
      <c r="H62" s="442"/>
      <c r="I62" s="440"/>
      <c r="J62" s="440"/>
      <c r="K62" s="441"/>
      <c r="L62" s="442"/>
      <c r="M62" s="440"/>
      <c r="N62" s="441"/>
      <c r="O62" s="442"/>
      <c r="P62" s="441"/>
      <c r="Q62" s="66"/>
      <c r="R62" s="517"/>
      <c r="S62" s="518"/>
      <c r="T62" s="518"/>
      <c r="U62" s="519"/>
      <c r="V62" s="442"/>
      <c r="W62" s="440"/>
      <c r="X62" s="440"/>
      <c r="Y62" s="441"/>
      <c r="AF62" s="60"/>
      <c r="AG62" s="60"/>
      <c r="AH62" s="60"/>
      <c r="AI62" s="80"/>
      <c r="AJ62" s="75"/>
    </row>
    <row r="63" spans="2:36" ht="22.5" customHeight="1">
      <c r="B63" s="59"/>
      <c r="C63" s="440"/>
      <c r="D63" s="440"/>
      <c r="E63" s="440"/>
      <c r="F63" s="440"/>
      <c r="G63" s="441"/>
      <c r="H63" s="442"/>
      <c r="I63" s="440"/>
      <c r="J63" s="440"/>
      <c r="K63" s="441"/>
      <c r="L63" s="442"/>
      <c r="M63" s="440"/>
      <c r="N63" s="441"/>
      <c r="O63" s="442"/>
      <c r="P63" s="441"/>
      <c r="Q63" s="66"/>
      <c r="R63" s="443"/>
      <c r="S63" s="444"/>
      <c r="T63" s="444"/>
      <c r="U63" s="445"/>
      <c r="V63" s="442"/>
      <c r="W63" s="440"/>
      <c r="X63" s="440"/>
      <c r="Y63" s="441"/>
      <c r="AJ63" s="67"/>
    </row>
    <row r="64" spans="2:36" ht="23.25" customHeight="1">
      <c r="B64" s="59"/>
      <c r="C64" s="440" t="s">
        <v>43</v>
      </c>
      <c r="D64" s="440"/>
      <c r="E64" s="440"/>
      <c r="F64" s="440"/>
      <c r="G64" s="441"/>
      <c r="H64" s="442"/>
      <c r="I64" s="440"/>
      <c r="J64" s="440"/>
      <c r="K64" s="441"/>
      <c r="L64" s="442"/>
      <c r="M64" s="440"/>
      <c r="N64" s="441"/>
      <c r="O64" s="442"/>
      <c r="P64" s="441"/>
      <c r="Q64" s="66"/>
      <c r="R64" s="474">
        <f>R38+R48</f>
        <v>0</v>
      </c>
      <c r="S64" s="475"/>
      <c r="T64" s="475"/>
      <c r="U64" s="476"/>
      <c r="V64" s="442"/>
      <c r="W64" s="440"/>
      <c r="X64" s="440"/>
      <c r="Y64" s="441"/>
      <c r="AJ64" s="67"/>
    </row>
    <row r="65" spans="2:31" ht="24" customHeight="1">
      <c r="B65" s="59"/>
      <c r="C65" s="440" t="s">
        <v>38</v>
      </c>
      <c r="D65" s="440"/>
      <c r="E65" s="440"/>
      <c r="F65" s="440"/>
      <c r="G65" s="441"/>
      <c r="H65" s="442"/>
      <c r="I65" s="440"/>
      <c r="J65" s="440"/>
      <c r="K65" s="441"/>
      <c r="L65" s="442"/>
      <c r="M65" s="440"/>
      <c r="N65" s="441"/>
      <c r="O65" s="442"/>
      <c r="P65" s="441"/>
      <c r="Q65" s="66"/>
      <c r="R65" s="443">
        <f>R64+R53</f>
        <v>0</v>
      </c>
      <c r="S65" s="444"/>
      <c r="T65" s="444"/>
      <c r="U65" s="445"/>
      <c r="V65" s="442"/>
      <c r="W65" s="440"/>
      <c r="X65" s="440"/>
      <c r="Y65" s="441"/>
    </row>
    <row r="66" spans="2:31" ht="24" customHeight="1">
      <c r="B66" s="59"/>
      <c r="C66" s="440" t="s">
        <v>44</v>
      </c>
      <c r="D66" s="440"/>
      <c r="E66" s="440"/>
      <c r="F66" s="440"/>
      <c r="G66" s="441"/>
      <c r="H66" s="442"/>
      <c r="I66" s="440"/>
      <c r="J66" s="440"/>
      <c r="K66" s="441"/>
      <c r="L66" s="442"/>
      <c r="M66" s="440"/>
      <c r="N66" s="441"/>
      <c r="O66" s="442"/>
      <c r="P66" s="441"/>
      <c r="Q66" s="66"/>
      <c r="R66" s="443">
        <f>R38+R60</f>
        <v>0</v>
      </c>
      <c r="S66" s="444"/>
      <c r="T66" s="444"/>
      <c r="U66" s="445"/>
      <c r="V66" s="442"/>
      <c r="W66" s="440"/>
      <c r="X66" s="440"/>
      <c r="Y66" s="441"/>
    </row>
    <row r="67" spans="2:31" ht="24" customHeight="1">
      <c r="B67" s="59"/>
      <c r="C67" s="507" t="s">
        <v>17</v>
      </c>
      <c r="D67" s="440"/>
      <c r="E67" s="440"/>
      <c r="F67" s="440"/>
      <c r="G67" s="441"/>
      <c r="H67" s="442"/>
      <c r="I67" s="440"/>
      <c r="J67" s="440"/>
      <c r="K67" s="441"/>
      <c r="L67" s="442"/>
      <c r="M67" s="440"/>
      <c r="N67" s="441"/>
      <c r="O67" s="442"/>
      <c r="P67" s="441"/>
      <c r="Q67" s="66"/>
      <c r="R67" s="443">
        <f>+ROUNDDOWN(R66*0.1,0)</f>
        <v>0</v>
      </c>
      <c r="S67" s="444"/>
      <c r="T67" s="444"/>
      <c r="U67" s="445"/>
      <c r="V67" s="516">
        <v>0.1</v>
      </c>
      <c r="W67" s="440"/>
      <c r="X67" s="440"/>
      <c r="Y67" s="441"/>
    </row>
    <row r="68" spans="2:31" ht="24" customHeight="1">
      <c r="B68" s="59"/>
      <c r="C68" s="507" t="s">
        <v>45</v>
      </c>
      <c r="D68" s="440"/>
      <c r="E68" s="440"/>
      <c r="F68" s="440"/>
      <c r="G68" s="441"/>
      <c r="H68" s="508"/>
      <c r="I68" s="509"/>
      <c r="J68" s="509"/>
      <c r="K68" s="510"/>
      <c r="L68" s="442"/>
      <c r="M68" s="440"/>
      <c r="N68" s="441"/>
      <c r="O68" s="442"/>
      <c r="P68" s="441"/>
      <c r="Q68" s="66"/>
      <c r="R68" s="443">
        <f>SUM(R66:U67)</f>
        <v>0</v>
      </c>
      <c r="S68" s="444"/>
      <c r="T68" s="444"/>
      <c r="U68" s="445"/>
      <c r="V68" s="442"/>
      <c r="W68" s="440"/>
      <c r="X68" s="440"/>
      <c r="Y68" s="441"/>
    </row>
    <row r="69" spans="2:31" ht="24" customHeight="1">
      <c r="B69" s="81"/>
      <c r="C69" s="511"/>
      <c r="D69" s="511"/>
      <c r="E69" s="511"/>
      <c r="F69" s="511"/>
      <c r="G69" s="512"/>
      <c r="H69" s="449"/>
      <c r="I69" s="450"/>
      <c r="J69" s="450"/>
      <c r="K69" s="451"/>
      <c r="L69" s="449"/>
      <c r="M69" s="450"/>
      <c r="N69" s="451"/>
      <c r="O69" s="449"/>
      <c r="P69" s="451"/>
      <c r="Q69" s="82"/>
      <c r="R69" s="513"/>
      <c r="S69" s="514"/>
      <c r="T69" s="514"/>
      <c r="U69" s="515"/>
      <c r="V69" s="449"/>
      <c r="W69" s="450"/>
      <c r="X69" s="450"/>
      <c r="Y69" s="451"/>
    </row>
    <row r="70" spans="2:31" ht="24" customHeight="1">
      <c r="B70" s="503" t="s">
        <v>46</v>
      </c>
      <c r="C70" s="503"/>
      <c r="D70" s="503"/>
      <c r="E70" s="503"/>
      <c r="F70" s="503"/>
      <c r="G70" s="503"/>
      <c r="H70" s="503"/>
      <c r="I70" s="503"/>
      <c r="J70" s="503"/>
      <c r="K70" s="503"/>
      <c r="L70" s="503"/>
      <c r="M70" s="503"/>
      <c r="N70" s="503"/>
      <c r="O70" s="503"/>
      <c r="P70" s="503"/>
      <c r="Q70" s="503"/>
      <c r="R70" s="503"/>
      <c r="S70" s="503"/>
      <c r="T70" s="503"/>
      <c r="U70" s="503"/>
      <c r="V70" s="503"/>
      <c r="W70" s="503"/>
      <c r="X70" s="503"/>
      <c r="Y70" s="503"/>
      <c r="AB70" s="65"/>
      <c r="AC70" s="65"/>
      <c r="AD70" s="65"/>
      <c r="AE70" s="65"/>
    </row>
    <row r="71" spans="2:31" s="65" customFormat="1" ht="24" customHeight="1">
      <c r="B71" s="504" t="s">
        <v>0</v>
      </c>
      <c r="C71" s="505"/>
      <c r="D71" s="505"/>
      <c r="E71" s="505"/>
      <c r="F71" s="505"/>
      <c r="G71" s="506"/>
      <c r="H71" s="504" t="s">
        <v>1</v>
      </c>
      <c r="I71" s="505"/>
      <c r="J71" s="505"/>
      <c r="K71" s="506"/>
      <c r="L71" s="504" t="s">
        <v>2</v>
      </c>
      <c r="M71" s="505"/>
      <c r="N71" s="506"/>
      <c r="O71" s="504" t="s">
        <v>39</v>
      </c>
      <c r="P71" s="506"/>
      <c r="Q71" s="49" t="s">
        <v>40</v>
      </c>
      <c r="R71" s="504" t="s">
        <v>3</v>
      </c>
      <c r="S71" s="505"/>
      <c r="T71" s="505"/>
      <c r="U71" s="506"/>
      <c r="V71" s="504" t="s">
        <v>4</v>
      </c>
      <c r="W71" s="505"/>
      <c r="X71" s="505"/>
      <c r="Y71" s="506"/>
      <c r="AB71" s="40"/>
      <c r="AC71" s="40"/>
      <c r="AD71" s="40"/>
      <c r="AE71" s="40"/>
    </row>
    <row r="72" spans="2:31" ht="24" customHeight="1">
      <c r="B72" s="96" t="s">
        <v>22</v>
      </c>
      <c r="C72" s="466" t="s">
        <v>29</v>
      </c>
      <c r="D72" s="466"/>
      <c r="E72" s="466"/>
      <c r="F72" s="466"/>
      <c r="G72" s="467"/>
      <c r="H72" s="407"/>
      <c r="I72" s="408"/>
      <c r="J72" s="408"/>
      <c r="K72" s="409"/>
      <c r="L72" s="407"/>
      <c r="M72" s="408"/>
      <c r="N72" s="409"/>
      <c r="O72" s="407"/>
      <c r="P72" s="409"/>
      <c r="Q72" s="97"/>
      <c r="R72" s="407"/>
      <c r="S72" s="408"/>
      <c r="T72" s="408"/>
      <c r="U72" s="409"/>
      <c r="V72" s="407"/>
      <c r="W72" s="408"/>
      <c r="X72" s="408"/>
      <c r="Y72" s="409"/>
    </row>
    <row r="73" spans="2:31" ht="24" customHeight="1">
      <c r="B73" s="96">
        <v>1</v>
      </c>
      <c r="C73" s="466" t="s">
        <v>67</v>
      </c>
      <c r="D73" s="466"/>
      <c r="E73" s="466"/>
      <c r="F73" s="466"/>
      <c r="G73" s="467"/>
      <c r="H73" s="416"/>
      <c r="I73" s="417"/>
      <c r="J73" s="417"/>
      <c r="K73" s="418"/>
      <c r="L73" s="407"/>
      <c r="M73" s="408"/>
      <c r="N73" s="409"/>
      <c r="O73" s="407"/>
      <c r="P73" s="409"/>
      <c r="Q73" s="97"/>
      <c r="R73" s="410"/>
      <c r="S73" s="411"/>
      <c r="T73" s="411"/>
      <c r="U73" s="412"/>
      <c r="V73" s="407"/>
      <c r="W73" s="408"/>
      <c r="X73" s="408"/>
      <c r="Y73" s="409"/>
      <c r="AB73" s="75"/>
    </row>
    <row r="74" spans="2:31" ht="24" customHeight="1">
      <c r="B74" s="96" t="s">
        <v>10</v>
      </c>
      <c r="C74" s="413" t="s">
        <v>36</v>
      </c>
      <c r="D74" s="414"/>
      <c r="E74" s="414"/>
      <c r="F74" s="414"/>
      <c r="G74" s="415"/>
      <c r="H74" s="416"/>
      <c r="I74" s="417"/>
      <c r="J74" s="417"/>
      <c r="K74" s="418"/>
      <c r="L74" s="407">
        <v>1</v>
      </c>
      <c r="M74" s="408"/>
      <c r="N74" s="409"/>
      <c r="O74" s="407" t="s">
        <v>8</v>
      </c>
      <c r="P74" s="409"/>
      <c r="Q74" s="97"/>
      <c r="R74" s="410">
        <f>'A-1'!H31</f>
        <v>0</v>
      </c>
      <c r="S74" s="411"/>
      <c r="T74" s="411"/>
      <c r="U74" s="412"/>
      <c r="V74" s="407"/>
      <c r="W74" s="408"/>
      <c r="X74" s="408"/>
      <c r="Y74" s="409"/>
      <c r="AB74" s="75"/>
    </row>
    <row r="75" spans="2:31" ht="24" customHeight="1">
      <c r="B75" s="96" t="s">
        <v>11</v>
      </c>
      <c r="C75" s="413" t="s">
        <v>219</v>
      </c>
      <c r="D75" s="414"/>
      <c r="E75" s="414"/>
      <c r="F75" s="414"/>
      <c r="G75" s="415"/>
      <c r="H75" s="416"/>
      <c r="I75" s="417"/>
      <c r="J75" s="417"/>
      <c r="K75" s="418"/>
      <c r="L75" s="407">
        <v>1</v>
      </c>
      <c r="M75" s="408"/>
      <c r="N75" s="409"/>
      <c r="O75" s="407" t="s">
        <v>8</v>
      </c>
      <c r="P75" s="409"/>
      <c r="Q75" s="97"/>
      <c r="R75" s="410">
        <f>'A-1'!H94</f>
        <v>0</v>
      </c>
      <c r="S75" s="411"/>
      <c r="T75" s="411"/>
      <c r="U75" s="412"/>
      <c r="V75" s="407"/>
      <c r="W75" s="408"/>
      <c r="X75" s="408"/>
      <c r="Y75" s="409"/>
      <c r="AB75" s="75"/>
    </row>
    <row r="76" spans="2:31" ht="24" customHeight="1">
      <c r="B76" s="96" t="s">
        <v>12</v>
      </c>
      <c r="C76" s="413" t="s">
        <v>220</v>
      </c>
      <c r="D76" s="414"/>
      <c r="E76" s="414"/>
      <c r="F76" s="414"/>
      <c r="G76" s="415"/>
      <c r="H76" s="416"/>
      <c r="I76" s="417"/>
      <c r="J76" s="417"/>
      <c r="K76" s="418"/>
      <c r="L76" s="407">
        <v>1</v>
      </c>
      <c r="M76" s="408"/>
      <c r="N76" s="409"/>
      <c r="O76" s="407" t="s">
        <v>8</v>
      </c>
      <c r="P76" s="409"/>
      <c r="Q76" s="97"/>
      <c r="R76" s="410">
        <f>'A-1'!H125</f>
        <v>0</v>
      </c>
      <c r="S76" s="411"/>
      <c r="T76" s="411"/>
      <c r="U76" s="412"/>
      <c r="V76" s="407"/>
      <c r="W76" s="408"/>
      <c r="X76" s="408"/>
      <c r="Y76" s="409"/>
      <c r="AB76" s="75"/>
    </row>
    <row r="77" spans="2:31" ht="24" customHeight="1">
      <c r="B77" s="96" t="s">
        <v>13</v>
      </c>
      <c r="C77" s="413" t="s">
        <v>221</v>
      </c>
      <c r="D77" s="414"/>
      <c r="E77" s="414"/>
      <c r="F77" s="414"/>
      <c r="G77" s="415"/>
      <c r="H77" s="416"/>
      <c r="I77" s="417"/>
      <c r="J77" s="417"/>
      <c r="K77" s="418"/>
      <c r="L77" s="407">
        <v>1</v>
      </c>
      <c r="M77" s="408"/>
      <c r="N77" s="409"/>
      <c r="O77" s="407" t="s">
        <v>8</v>
      </c>
      <c r="P77" s="409"/>
      <c r="Q77" s="107"/>
      <c r="R77" s="410">
        <f>'A-1'!H160</f>
        <v>0</v>
      </c>
      <c r="S77" s="411"/>
      <c r="T77" s="411"/>
      <c r="U77" s="412"/>
      <c r="V77" s="407"/>
      <c r="W77" s="408"/>
      <c r="X77" s="408"/>
      <c r="Y77" s="409"/>
      <c r="AB77" s="75"/>
    </row>
    <row r="78" spans="2:31" ht="24" customHeight="1">
      <c r="B78" s="96" t="s">
        <v>14</v>
      </c>
      <c r="C78" s="413" t="s">
        <v>222</v>
      </c>
      <c r="D78" s="414"/>
      <c r="E78" s="414"/>
      <c r="F78" s="414"/>
      <c r="G78" s="415"/>
      <c r="H78" s="419"/>
      <c r="I78" s="420"/>
      <c r="J78" s="420"/>
      <c r="K78" s="421"/>
      <c r="L78" s="407">
        <v>1</v>
      </c>
      <c r="M78" s="408"/>
      <c r="N78" s="409"/>
      <c r="O78" s="407" t="s">
        <v>8</v>
      </c>
      <c r="P78" s="409"/>
      <c r="Q78" s="107"/>
      <c r="R78" s="410">
        <f>'A-1'!H194</f>
        <v>0</v>
      </c>
      <c r="S78" s="411"/>
      <c r="T78" s="411"/>
      <c r="U78" s="412"/>
      <c r="V78" s="407"/>
      <c r="W78" s="408"/>
      <c r="X78" s="408"/>
      <c r="Y78" s="409"/>
      <c r="AB78" s="75"/>
    </row>
    <row r="79" spans="2:31" ht="24" customHeight="1">
      <c r="B79" s="96"/>
      <c r="C79" s="413" t="s">
        <v>23</v>
      </c>
      <c r="D79" s="414"/>
      <c r="E79" s="414"/>
      <c r="F79" s="414"/>
      <c r="G79" s="415"/>
      <c r="H79" s="407"/>
      <c r="I79" s="408"/>
      <c r="J79" s="408"/>
      <c r="K79" s="409"/>
      <c r="L79" s="407"/>
      <c r="M79" s="408"/>
      <c r="N79" s="409"/>
      <c r="O79" s="407"/>
      <c r="P79" s="409"/>
      <c r="Q79" s="97"/>
      <c r="R79" s="410">
        <f>SUM(R74:U78)</f>
        <v>0</v>
      </c>
      <c r="S79" s="411"/>
      <c r="T79" s="411"/>
      <c r="U79" s="412"/>
      <c r="V79" s="407"/>
      <c r="W79" s="408"/>
      <c r="X79" s="408"/>
      <c r="Y79" s="409"/>
      <c r="AB79" s="75"/>
    </row>
    <row r="80" spans="2:31" ht="24" customHeight="1">
      <c r="B80" s="98"/>
      <c r="C80" s="413"/>
      <c r="D80" s="414"/>
      <c r="E80" s="414"/>
      <c r="F80" s="414"/>
      <c r="G80" s="415"/>
      <c r="H80" s="407"/>
      <c r="I80" s="408"/>
      <c r="J80" s="408"/>
      <c r="K80" s="409"/>
      <c r="L80" s="407"/>
      <c r="M80" s="408"/>
      <c r="N80" s="409"/>
      <c r="O80" s="407"/>
      <c r="P80" s="409"/>
      <c r="Q80" s="97"/>
      <c r="R80" s="410"/>
      <c r="S80" s="411"/>
      <c r="T80" s="411"/>
      <c r="U80" s="412"/>
      <c r="V80" s="407"/>
      <c r="W80" s="408"/>
      <c r="X80" s="408"/>
      <c r="Y80" s="409"/>
      <c r="AB80" s="75"/>
    </row>
    <row r="81" spans="2:28" ht="24" customHeight="1">
      <c r="B81" s="98">
        <v>2</v>
      </c>
      <c r="C81" s="432" t="str">
        <f>C15</f>
        <v>養豚室①-4、①-5</v>
      </c>
      <c r="D81" s="432"/>
      <c r="E81" s="432"/>
      <c r="F81" s="432"/>
      <c r="G81" s="433"/>
      <c r="H81" s="500"/>
      <c r="I81" s="501"/>
      <c r="J81" s="501"/>
      <c r="K81" s="502"/>
      <c r="L81" s="407"/>
      <c r="M81" s="408"/>
      <c r="N81" s="409"/>
      <c r="O81" s="407"/>
      <c r="P81" s="409"/>
      <c r="Q81" s="97"/>
      <c r="R81" s="410"/>
      <c r="S81" s="411"/>
      <c r="T81" s="411"/>
      <c r="U81" s="412"/>
      <c r="V81" s="407"/>
      <c r="W81" s="408"/>
      <c r="X81" s="408"/>
      <c r="Y81" s="409"/>
      <c r="AB81" s="75"/>
    </row>
    <row r="82" spans="2:28" ht="24" customHeight="1">
      <c r="B82" s="96" t="s">
        <v>10</v>
      </c>
      <c r="C82" s="413" t="s">
        <v>36</v>
      </c>
      <c r="D82" s="414"/>
      <c r="E82" s="414"/>
      <c r="F82" s="414"/>
      <c r="G82" s="415"/>
      <c r="H82" s="416"/>
      <c r="I82" s="417"/>
      <c r="J82" s="417"/>
      <c r="K82" s="418"/>
      <c r="L82" s="407">
        <v>1</v>
      </c>
      <c r="M82" s="408"/>
      <c r="N82" s="409"/>
      <c r="O82" s="407" t="s">
        <v>8</v>
      </c>
      <c r="P82" s="409"/>
      <c r="Q82" s="97"/>
      <c r="R82" s="410">
        <f>'A-2'!H31</f>
        <v>0</v>
      </c>
      <c r="S82" s="411"/>
      <c r="T82" s="411"/>
      <c r="U82" s="412"/>
      <c r="V82" s="407"/>
      <c r="W82" s="408"/>
      <c r="X82" s="408"/>
      <c r="Y82" s="409"/>
      <c r="AB82" s="75"/>
    </row>
    <row r="83" spans="2:28" ht="24" customHeight="1">
      <c r="B83" s="96" t="s">
        <v>11</v>
      </c>
      <c r="C83" s="413" t="s">
        <v>219</v>
      </c>
      <c r="D83" s="414"/>
      <c r="E83" s="414"/>
      <c r="F83" s="414"/>
      <c r="G83" s="415"/>
      <c r="H83" s="416"/>
      <c r="I83" s="417"/>
      <c r="J83" s="417"/>
      <c r="K83" s="418"/>
      <c r="L83" s="407">
        <v>1</v>
      </c>
      <c r="M83" s="408"/>
      <c r="N83" s="409"/>
      <c r="O83" s="407" t="s">
        <v>8</v>
      </c>
      <c r="P83" s="409"/>
      <c r="Q83" s="97"/>
      <c r="R83" s="410">
        <f>'A-2'!H94</f>
        <v>0</v>
      </c>
      <c r="S83" s="411"/>
      <c r="T83" s="411"/>
      <c r="U83" s="412"/>
      <c r="V83" s="407"/>
      <c r="W83" s="408"/>
      <c r="X83" s="408"/>
      <c r="Y83" s="409"/>
      <c r="AB83" s="75"/>
    </row>
    <row r="84" spans="2:28" ht="24" customHeight="1">
      <c r="B84" s="96" t="s">
        <v>12</v>
      </c>
      <c r="C84" s="413" t="s">
        <v>220</v>
      </c>
      <c r="D84" s="414"/>
      <c r="E84" s="414"/>
      <c r="F84" s="414"/>
      <c r="G84" s="415"/>
      <c r="H84" s="416"/>
      <c r="I84" s="417"/>
      <c r="J84" s="417"/>
      <c r="K84" s="418"/>
      <c r="L84" s="407">
        <v>1</v>
      </c>
      <c r="M84" s="408"/>
      <c r="N84" s="409"/>
      <c r="O84" s="407" t="s">
        <v>8</v>
      </c>
      <c r="P84" s="409"/>
      <c r="Q84" s="97"/>
      <c r="R84" s="410">
        <f>'A-2'!H125</f>
        <v>0</v>
      </c>
      <c r="S84" s="411"/>
      <c r="T84" s="411"/>
      <c r="U84" s="412"/>
      <c r="V84" s="407"/>
      <c r="W84" s="408"/>
      <c r="X84" s="408"/>
      <c r="Y84" s="409"/>
      <c r="AB84" s="75"/>
    </row>
    <row r="85" spans="2:28" ht="24" customHeight="1">
      <c r="B85" s="96" t="s">
        <v>13</v>
      </c>
      <c r="C85" s="413" t="s">
        <v>223</v>
      </c>
      <c r="D85" s="414"/>
      <c r="E85" s="414"/>
      <c r="F85" s="414"/>
      <c r="G85" s="415"/>
      <c r="H85" s="416"/>
      <c r="I85" s="417"/>
      <c r="J85" s="417"/>
      <c r="K85" s="418"/>
      <c r="L85" s="407">
        <v>1</v>
      </c>
      <c r="M85" s="408"/>
      <c r="N85" s="409"/>
      <c r="O85" s="407" t="s">
        <v>8</v>
      </c>
      <c r="P85" s="409"/>
      <c r="Q85" s="97"/>
      <c r="R85" s="410">
        <f>'A-2'!H160</f>
        <v>0</v>
      </c>
      <c r="S85" s="411"/>
      <c r="T85" s="411"/>
      <c r="U85" s="412"/>
      <c r="V85" s="407"/>
      <c r="W85" s="408"/>
      <c r="X85" s="408"/>
      <c r="Y85" s="409"/>
      <c r="AB85" s="75"/>
    </row>
    <row r="86" spans="2:28" ht="24" customHeight="1">
      <c r="B86" s="96" t="s">
        <v>14</v>
      </c>
      <c r="C86" s="413" t="s">
        <v>224</v>
      </c>
      <c r="D86" s="414"/>
      <c r="E86" s="414"/>
      <c r="F86" s="414"/>
      <c r="G86" s="415"/>
      <c r="H86" s="419"/>
      <c r="I86" s="420"/>
      <c r="J86" s="420"/>
      <c r="K86" s="421"/>
      <c r="L86" s="407">
        <v>1</v>
      </c>
      <c r="M86" s="408"/>
      <c r="N86" s="409"/>
      <c r="O86" s="407" t="s">
        <v>8</v>
      </c>
      <c r="P86" s="409"/>
      <c r="Q86" s="107"/>
      <c r="R86" s="410">
        <f>'A-2'!H194</f>
        <v>0</v>
      </c>
      <c r="S86" s="411"/>
      <c r="T86" s="411"/>
      <c r="U86" s="412"/>
      <c r="V86" s="407"/>
      <c r="W86" s="408"/>
      <c r="X86" s="408"/>
      <c r="Y86" s="409"/>
      <c r="AB86" s="75"/>
    </row>
    <row r="87" spans="2:28" ht="24" customHeight="1">
      <c r="B87" s="98"/>
      <c r="C87" s="413" t="s">
        <v>23</v>
      </c>
      <c r="D87" s="414"/>
      <c r="E87" s="414"/>
      <c r="F87" s="414"/>
      <c r="G87" s="415"/>
      <c r="H87" s="407"/>
      <c r="I87" s="408"/>
      <c r="J87" s="408"/>
      <c r="K87" s="409"/>
      <c r="L87" s="407"/>
      <c r="M87" s="408"/>
      <c r="N87" s="409"/>
      <c r="O87" s="407"/>
      <c r="P87" s="409"/>
      <c r="Q87" s="97"/>
      <c r="R87" s="410">
        <f>SUM(R82:U86)</f>
        <v>0</v>
      </c>
      <c r="S87" s="411"/>
      <c r="T87" s="411"/>
      <c r="U87" s="412"/>
      <c r="V87" s="407"/>
      <c r="W87" s="408"/>
      <c r="X87" s="408"/>
      <c r="Y87" s="409"/>
      <c r="AB87" s="75"/>
    </row>
    <row r="88" spans="2:28" ht="24" customHeight="1">
      <c r="B88" s="98"/>
      <c r="C88" s="413"/>
      <c r="D88" s="414"/>
      <c r="E88" s="414"/>
      <c r="F88" s="414"/>
      <c r="G88" s="415"/>
      <c r="H88" s="407"/>
      <c r="I88" s="408"/>
      <c r="J88" s="408"/>
      <c r="K88" s="409"/>
      <c r="L88" s="407"/>
      <c r="M88" s="408"/>
      <c r="N88" s="409"/>
      <c r="O88" s="407"/>
      <c r="P88" s="409"/>
      <c r="Q88" s="97"/>
      <c r="R88" s="410"/>
      <c r="S88" s="411"/>
      <c r="T88" s="411"/>
      <c r="U88" s="412"/>
      <c r="V88" s="407"/>
      <c r="W88" s="408"/>
      <c r="X88" s="408"/>
      <c r="Y88" s="409"/>
      <c r="AB88" s="75"/>
    </row>
    <row r="89" spans="2:28" ht="24" customHeight="1">
      <c r="B89" s="98">
        <v>3</v>
      </c>
      <c r="C89" s="432" t="str">
        <f>C16</f>
        <v>出荷台①-7</v>
      </c>
      <c r="D89" s="432"/>
      <c r="E89" s="432"/>
      <c r="F89" s="432"/>
      <c r="G89" s="433"/>
      <c r="H89" s="497"/>
      <c r="I89" s="498"/>
      <c r="J89" s="498"/>
      <c r="K89" s="499"/>
      <c r="L89" s="407"/>
      <c r="M89" s="408"/>
      <c r="N89" s="409"/>
      <c r="O89" s="407"/>
      <c r="P89" s="409"/>
      <c r="Q89" s="97"/>
      <c r="R89" s="410"/>
      <c r="S89" s="411"/>
      <c r="T89" s="411"/>
      <c r="U89" s="412"/>
      <c r="V89" s="407"/>
      <c r="W89" s="408"/>
      <c r="X89" s="408"/>
      <c r="Y89" s="409"/>
      <c r="AB89" s="75"/>
    </row>
    <row r="90" spans="2:28" ht="24" customHeight="1">
      <c r="B90" s="96" t="s">
        <v>10</v>
      </c>
      <c r="C90" s="413" t="s">
        <v>36</v>
      </c>
      <c r="D90" s="414"/>
      <c r="E90" s="414"/>
      <c r="F90" s="414"/>
      <c r="G90" s="415"/>
      <c r="H90" s="416"/>
      <c r="I90" s="417"/>
      <c r="J90" s="417"/>
      <c r="K90" s="418"/>
      <c r="L90" s="407">
        <v>1</v>
      </c>
      <c r="M90" s="408"/>
      <c r="N90" s="409"/>
      <c r="O90" s="407" t="s">
        <v>8</v>
      </c>
      <c r="P90" s="409"/>
      <c r="Q90" s="97"/>
      <c r="R90" s="410">
        <f>'A-3'!H31</f>
        <v>0</v>
      </c>
      <c r="S90" s="411"/>
      <c r="T90" s="411"/>
      <c r="U90" s="412"/>
      <c r="V90" s="407"/>
      <c r="W90" s="408"/>
      <c r="X90" s="408"/>
      <c r="Y90" s="409"/>
      <c r="AB90" s="75"/>
    </row>
    <row r="91" spans="2:28" ht="24" customHeight="1">
      <c r="B91" s="96" t="s">
        <v>11</v>
      </c>
      <c r="C91" s="413" t="s">
        <v>219</v>
      </c>
      <c r="D91" s="414"/>
      <c r="E91" s="414"/>
      <c r="F91" s="414"/>
      <c r="G91" s="415"/>
      <c r="H91" s="416"/>
      <c r="I91" s="417"/>
      <c r="J91" s="417"/>
      <c r="K91" s="418"/>
      <c r="L91" s="407">
        <v>1</v>
      </c>
      <c r="M91" s="408"/>
      <c r="N91" s="409"/>
      <c r="O91" s="407" t="s">
        <v>8</v>
      </c>
      <c r="P91" s="409"/>
      <c r="Q91" s="97"/>
      <c r="R91" s="410">
        <f>'A-3'!H94</f>
        <v>0</v>
      </c>
      <c r="S91" s="411"/>
      <c r="T91" s="411"/>
      <c r="U91" s="412"/>
      <c r="V91" s="407"/>
      <c r="W91" s="408"/>
      <c r="X91" s="408"/>
      <c r="Y91" s="409"/>
      <c r="AB91" s="75"/>
    </row>
    <row r="92" spans="2:28" ht="24" customHeight="1">
      <c r="B92" s="96" t="s">
        <v>12</v>
      </c>
      <c r="C92" s="413" t="s">
        <v>220</v>
      </c>
      <c r="D92" s="414"/>
      <c r="E92" s="414"/>
      <c r="F92" s="414"/>
      <c r="G92" s="415"/>
      <c r="H92" s="416"/>
      <c r="I92" s="417"/>
      <c r="J92" s="417"/>
      <c r="K92" s="418"/>
      <c r="L92" s="407">
        <v>1</v>
      </c>
      <c r="M92" s="408"/>
      <c r="N92" s="409"/>
      <c r="O92" s="407" t="s">
        <v>8</v>
      </c>
      <c r="P92" s="409"/>
      <c r="Q92" s="97"/>
      <c r="R92" s="410">
        <f>'A-3'!H125</f>
        <v>0</v>
      </c>
      <c r="S92" s="411"/>
      <c r="T92" s="411"/>
      <c r="U92" s="412"/>
      <c r="V92" s="407"/>
      <c r="W92" s="408"/>
      <c r="X92" s="408"/>
      <c r="Y92" s="409"/>
      <c r="AB92" s="75"/>
    </row>
    <row r="93" spans="2:28" ht="24" customHeight="1">
      <c r="B93" s="96" t="s">
        <v>13</v>
      </c>
      <c r="C93" s="413" t="s">
        <v>225</v>
      </c>
      <c r="D93" s="414"/>
      <c r="E93" s="414"/>
      <c r="F93" s="414"/>
      <c r="G93" s="415"/>
      <c r="H93" s="407"/>
      <c r="I93" s="408"/>
      <c r="J93" s="408"/>
      <c r="K93" s="409"/>
      <c r="L93" s="407">
        <v>1</v>
      </c>
      <c r="M93" s="408"/>
      <c r="N93" s="409"/>
      <c r="O93" s="407" t="s">
        <v>8</v>
      </c>
      <c r="P93" s="409"/>
      <c r="Q93" s="97"/>
      <c r="R93" s="410">
        <f>'A-3'!H160</f>
        <v>0</v>
      </c>
      <c r="S93" s="411"/>
      <c r="T93" s="411"/>
      <c r="U93" s="412"/>
      <c r="V93" s="407"/>
      <c r="W93" s="408"/>
      <c r="X93" s="408"/>
      <c r="Y93" s="409"/>
      <c r="AB93" s="75"/>
    </row>
    <row r="94" spans="2:28" ht="24" customHeight="1">
      <c r="B94" s="96" t="s">
        <v>14</v>
      </c>
      <c r="C94" s="413" t="s">
        <v>226</v>
      </c>
      <c r="D94" s="414"/>
      <c r="E94" s="414"/>
      <c r="F94" s="414"/>
      <c r="G94" s="415"/>
      <c r="H94" s="407"/>
      <c r="I94" s="408"/>
      <c r="J94" s="408"/>
      <c r="K94" s="409"/>
      <c r="L94" s="407">
        <v>1</v>
      </c>
      <c r="M94" s="408"/>
      <c r="N94" s="409"/>
      <c r="O94" s="407" t="s">
        <v>8</v>
      </c>
      <c r="P94" s="409"/>
      <c r="Q94" s="97"/>
      <c r="R94" s="410">
        <f>'A-3'!H194</f>
        <v>0</v>
      </c>
      <c r="S94" s="411"/>
      <c r="T94" s="411"/>
      <c r="U94" s="412"/>
      <c r="V94" s="407"/>
      <c r="W94" s="408"/>
      <c r="X94" s="408"/>
      <c r="Y94" s="409"/>
      <c r="AB94" s="75"/>
    </row>
    <row r="95" spans="2:28" ht="24" customHeight="1">
      <c r="B95" s="98"/>
      <c r="C95" s="413" t="s">
        <v>23</v>
      </c>
      <c r="D95" s="414"/>
      <c r="E95" s="414"/>
      <c r="F95" s="414"/>
      <c r="G95" s="415"/>
      <c r="H95" s="407"/>
      <c r="I95" s="408"/>
      <c r="J95" s="408"/>
      <c r="K95" s="409"/>
      <c r="L95" s="407"/>
      <c r="M95" s="408"/>
      <c r="N95" s="409"/>
      <c r="O95" s="407"/>
      <c r="P95" s="409"/>
      <c r="Q95" s="97"/>
      <c r="R95" s="410">
        <f>SUM(R90:U94)</f>
        <v>0</v>
      </c>
      <c r="S95" s="411"/>
      <c r="T95" s="411"/>
      <c r="U95" s="412"/>
      <c r="V95" s="407"/>
      <c r="W95" s="408"/>
      <c r="X95" s="408"/>
      <c r="Y95" s="409"/>
      <c r="AB95" s="75"/>
    </row>
    <row r="96" spans="2:28" ht="24" customHeight="1">
      <c r="B96" s="98"/>
      <c r="C96" s="121"/>
      <c r="D96" s="122"/>
      <c r="E96" s="122"/>
      <c r="F96" s="122"/>
      <c r="G96" s="123"/>
      <c r="H96" s="124"/>
      <c r="I96" s="125"/>
      <c r="J96" s="125"/>
      <c r="K96" s="126"/>
      <c r="L96" s="124"/>
      <c r="M96" s="125"/>
      <c r="N96" s="126"/>
      <c r="O96" s="124"/>
      <c r="P96" s="126"/>
      <c r="Q96" s="125"/>
      <c r="R96" s="127"/>
      <c r="S96" s="128"/>
      <c r="T96" s="128"/>
      <c r="U96" s="129"/>
      <c r="V96" s="124"/>
      <c r="W96" s="125"/>
      <c r="X96" s="125"/>
      <c r="Y96" s="126"/>
      <c r="AB96" s="75"/>
    </row>
    <row r="97" spans="2:28" ht="24" customHeight="1">
      <c r="B97" s="98"/>
      <c r="C97" s="413"/>
      <c r="D97" s="414"/>
      <c r="E97" s="414"/>
      <c r="F97" s="414"/>
      <c r="G97" s="415"/>
      <c r="H97" s="407"/>
      <c r="I97" s="408"/>
      <c r="J97" s="408"/>
      <c r="K97" s="409"/>
      <c r="L97" s="407"/>
      <c r="M97" s="408"/>
      <c r="N97" s="409"/>
      <c r="O97" s="407"/>
      <c r="P97" s="409"/>
      <c r="Q97" s="97"/>
      <c r="R97" s="410"/>
      <c r="S97" s="411"/>
      <c r="T97" s="411"/>
      <c r="U97" s="412"/>
      <c r="V97" s="407"/>
      <c r="W97" s="408"/>
      <c r="X97" s="408"/>
      <c r="Y97" s="409"/>
      <c r="AB97" s="75"/>
    </row>
    <row r="98" spans="2:28" ht="24" customHeight="1">
      <c r="B98" s="98"/>
      <c r="C98" s="413"/>
      <c r="D98" s="414"/>
      <c r="E98" s="414"/>
      <c r="F98" s="414"/>
      <c r="G98" s="415"/>
      <c r="H98" s="407"/>
      <c r="I98" s="408"/>
      <c r="J98" s="408"/>
      <c r="K98" s="409"/>
      <c r="L98" s="407"/>
      <c r="M98" s="408"/>
      <c r="N98" s="409"/>
      <c r="O98" s="407"/>
      <c r="P98" s="409"/>
      <c r="Q98" s="97"/>
      <c r="R98" s="410"/>
      <c r="S98" s="411"/>
      <c r="T98" s="411"/>
      <c r="U98" s="412"/>
      <c r="V98" s="407"/>
      <c r="W98" s="408"/>
      <c r="X98" s="408"/>
      <c r="Y98" s="409"/>
      <c r="AB98" s="60"/>
    </row>
    <row r="99" spans="2:28" ht="24" customHeight="1">
      <c r="B99" s="99"/>
      <c r="C99" s="492"/>
      <c r="D99" s="492"/>
      <c r="E99" s="492"/>
      <c r="F99" s="492"/>
      <c r="G99" s="493"/>
      <c r="H99" s="494"/>
      <c r="I99" s="495"/>
      <c r="J99" s="495"/>
      <c r="K99" s="496"/>
      <c r="L99" s="494"/>
      <c r="M99" s="495"/>
      <c r="N99" s="496"/>
      <c r="O99" s="494"/>
      <c r="P99" s="496"/>
      <c r="Q99" s="100"/>
      <c r="R99" s="452"/>
      <c r="S99" s="453"/>
      <c r="T99" s="453"/>
      <c r="U99" s="454"/>
      <c r="V99" s="494"/>
      <c r="W99" s="495"/>
      <c r="X99" s="495"/>
      <c r="Y99" s="496"/>
      <c r="AB99" s="60"/>
    </row>
    <row r="100" spans="2:28" ht="24" customHeight="1">
      <c r="B100" s="503" t="s">
        <v>46</v>
      </c>
      <c r="C100" s="503"/>
      <c r="D100" s="503"/>
      <c r="E100" s="503"/>
      <c r="F100" s="503"/>
      <c r="G100" s="503"/>
      <c r="H100" s="503"/>
      <c r="I100" s="503"/>
      <c r="J100" s="503"/>
      <c r="K100" s="503"/>
      <c r="L100" s="503"/>
      <c r="M100" s="503"/>
      <c r="N100" s="503"/>
      <c r="O100" s="503"/>
      <c r="P100" s="503"/>
      <c r="Q100" s="503"/>
      <c r="R100" s="503"/>
      <c r="S100" s="503"/>
      <c r="T100" s="503"/>
      <c r="U100" s="503"/>
      <c r="V100" s="503"/>
      <c r="W100" s="503"/>
      <c r="X100" s="503"/>
      <c r="Y100" s="503"/>
      <c r="AB100" s="60"/>
    </row>
    <row r="101" spans="2:28" ht="24" customHeight="1">
      <c r="B101" s="504" t="s">
        <v>0</v>
      </c>
      <c r="C101" s="505"/>
      <c r="D101" s="505"/>
      <c r="E101" s="505"/>
      <c r="F101" s="505"/>
      <c r="G101" s="506"/>
      <c r="H101" s="504" t="s">
        <v>1</v>
      </c>
      <c r="I101" s="505"/>
      <c r="J101" s="505"/>
      <c r="K101" s="506"/>
      <c r="L101" s="504" t="s">
        <v>2</v>
      </c>
      <c r="M101" s="505"/>
      <c r="N101" s="506"/>
      <c r="O101" s="504" t="s">
        <v>39</v>
      </c>
      <c r="P101" s="506"/>
      <c r="Q101" s="49" t="s">
        <v>40</v>
      </c>
      <c r="R101" s="504" t="s">
        <v>3</v>
      </c>
      <c r="S101" s="505"/>
      <c r="T101" s="505"/>
      <c r="U101" s="506"/>
      <c r="V101" s="504" t="s">
        <v>4</v>
      </c>
      <c r="W101" s="505"/>
      <c r="X101" s="505"/>
      <c r="Y101" s="506"/>
      <c r="AB101" s="60"/>
    </row>
    <row r="102" spans="2:28" ht="24" customHeight="1">
      <c r="B102" s="96">
        <v>4</v>
      </c>
      <c r="C102" s="466" t="s">
        <v>227</v>
      </c>
      <c r="D102" s="466"/>
      <c r="E102" s="466"/>
      <c r="F102" s="466"/>
      <c r="G102" s="467"/>
      <c r="H102" s="407"/>
      <c r="I102" s="408"/>
      <c r="J102" s="408"/>
      <c r="K102" s="409"/>
      <c r="L102" s="407"/>
      <c r="M102" s="408"/>
      <c r="N102" s="409"/>
      <c r="O102" s="407"/>
      <c r="P102" s="409"/>
      <c r="Q102" s="125"/>
      <c r="R102" s="407"/>
      <c r="S102" s="408"/>
      <c r="T102" s="408"/>
      <c r="U102" s="409"/>
      <c r="V102" s="407"/>
      <c r="W102" s="408"/>
      <c r="X102" s="408"/>
      <c r="Y102" s="409"/>
      <c r="AB102" s="60"/>
    </row>
    <row r="103" spans="2:28" ht="24" customHeight="1">
      <c r="B103" s="96" t="s">
        <v>10</v>
      </c>
      <c r="C103" s="413" t="s">
        <v>36</v>
      </c>
      <c r="D103" s="414"/>
      <c r="E103" s="414"/>
      <c r="F103" s="414"/>
      <c r="G103" s="415"/>
      <c r="H103" s="416"/>
      <c r="I103" s="417"/>
      <c r="J103" s="417"/>
      <c r="K103" s="418"/>
      <c r="L103" s="407">
        <v>1</v>
      </c>
      <c r="M103" s="408"/>
      <c r="N103" s="409"/>
      <c r="O103" s="407" t="s">
        <v>8</v>
      </c>
      <c r="P103" s="409"/>
      <c r="Q103" s="125"/>
      <c r="R103" s="410">
        <f>'A-4'!H31</f>
        <v>0</v>
      </c>
      <c r="S103" s="411"/>
      <c r="T103" s="411"/>
      <c r="U103" s="412"/>
      <c r="V103" s="407"/>
      <c r="W103" s="408"/>
      <c r="X103" s="408"/>
      <c r="Y103" s="409"/>
      <c r="AB103" s="60"/>
    </row>
    <row r="104" spans="2:28" ht="24" customHeight="1">
      <c r="B104" s="96" t="s">
        <v>11</v>
      </c>
      <c r="C104" s="413" t="s">
        <v>219</v>
      </c>
      <c r="D104" s="414"/>
      <c r="E104" s="414"/>
      <c r="F104" s="414"/>
      <c r="G104" s="415"/>
      <c r="H104" s="416"/>
      <c r="I104" s="417"/>
      <c r="J104" s="417"/>
      <c r="K104" s="418"/>
      <c r="L104" s="407">
        <v>1</v>
      </c>
      <c r="M104" s="408"/>
      <c r="N104" s="409"/>
      <c r="O104" s="407" t="s">
        <v>8</v>
      </c>
      <c r="P104" s="409"/>
      <c r="Q104" s="125"/>
      <c r="R104" s="410">
        <f>'A-4'!H62</f>
        <v>0</v>
      </c>
      <c r="S104" s="411"/>
      <c r="T104" s="411"/>
      <c r="U104" s="412"/>
      <c r="V104" s="407"/>
      <c r="W104" s="408"/>
      <c r="X104" s="408"/>
      <c r="Y104" s="409"/>
      <c r="AB104" s="60"/>
    </row>
    <row r="105" spans="2:28" ht="24" customHeight="1">
      <c r="B105" s="96" t="s">
        <v>13</v>
      </c>
      <c r="C105" s="413" t="s">
        <v>301</v>
      </c>
      <c r="D105" s="414"/>
      <c r="E105" s="414"/>
      <c r="F105" s="414"/>
      <c r="G105" s="415"/>
      <c r="H105" s="416"/>
      <c r="I105" s="417"/>
      <c r="J105" s="417"/>
      <c r="K105" s="418"/>
      <c r="L105" s="407">
        <v>1</v>
      </c>
      <c r="M105" s="408"/>
      <c r="N105" s="409"/>
      <c r="O105" s="407" t="s">
        <v>8</v>
      </c>
      <c r="P105" s="409"/>
      <c r="Q105" s="125"/>
      <c r="R105" s="410">
        <f>'A-4'!H97</f>
        <v>0</v>
      </c>
      <c r="S105" s="411"/>
      <c r="T105" s="411"/>
      <c r="U105" s="412"/>
      <c r="V105" s="407"/>
      <c r="W105" s="408"/>
      <c r="X105" s="408"/>
      <c r="Y105" s="409"/>
      <c r="AB105" s="60"/>
    </row>
    <row r="106" spans="2:28" ht="24" customHeight="1">
      <c r="B106" s="96" t="s">
        <v>14</v>
      </c>
      <c r="C106" s="413" t="s">
        <v>302</v>
      </c>
      <c r="D106" s="414"/>
      <c r="E106" s="414"/>
      <c r="F106" s="414"/>
      <c r="G106" s="415"/>
      <c r="H106" s="419"/>
      <c r="I106" s="420"/>
      <c r="J106" s="420"/>
      <c r="K106" s="421"/>
      <c r="L106" s="407">
        <v>1</v>
      </c>
      <c r="M106" s="408"/>
      <c r="N106" s="409"/>
      <c r="O106" s="407" t="s">
        <v>8</v>
      </c>
      <c r="P106" s="409"/>
      <c r="Q106" s="125"/>
      <c r="R106" s="410">
        <f>'A-4'!H131</f>
        <v>0</v>
      </c>
      <c r="S106" s="411"/>
      <c r="T106" s="411"/>
      <c r="U106" s="412"/>
      <c r="V106" s="407"/>
      <c r="W106" s="408"/>
      <c r="X106" s="408"/>
      <c r="Y106" s="409"/>
      <c r="AB106" s="60"/>
    </row>
    <row r="107" spans="2:28" ht="24" customHeight="1">
      <c r="B107" s="96"/>
      <c r="C107" s="413" t="s">
        <v>23</v>
      </c>
      <c r="D107" s="414"/>
      <c r="E107" s="414"/>
      <c r="F107" s="414"/>
      <c r="G107" s="415"/>
      <c r="H107" s="407"/>
      <c r="I107" s="408"/>
      <c r="J107" s="408"/>
      <c r="K107" s="409"/>
      <c r="L107" s="407"/>
      <c r="M107" s="408"/>
      <c r="N107" s="409"/>
      <c r="O107" s="407"/>
      <c r="P107" s="409"/>
      <c r="Q107" s="125"/>
      <c r="R107" s="410">
        <f>SUM(R103:U106)</f>
        <v>0</v>
      </c>
      <c r="S107" s="411"/>
      <c r="T107" s="411"/>
      <c r="U107" s="412"/>
      <c r="V107" s="407"/>
      <c r="W107" s="408"/>
      <c r="X107" s="408"/>
      <c r="Y107" s="409"/>
      <c r="AB107" s="60"/>
    </row>
    <row r="108" spans="2:28" ht="24" customHeight="1">
      <c r="B108" s="96"/>
      <c r="C108" s="121"/>
      <c r="D108" s="122"/>
      <c r="E108" s="122"/>
      <c r="F108" s="122"/>
      <c r="G108" s="123"/>
      <c r="H108" s="124"/>
      <c r="I108" s="125"/>
      <c r="J108" s="125"/>
      <c r="K108" s="126"/>
      <c r="L108" s="124"/>
      <c r="M108" s="125"/>
      <c r="N108" s="126"/>
      <c r="O108" s="124"/>
      <c r="P108" s="126"/>
      <c r="Q108" s="125"/>
      <c r="R108" s="127"/>
      <c r="S108" s="128"/>
      <c r="T108" s="128"/>
      <c r="U108" s="129"/>
      <c r="V108" s="124"/>
      <c r="W108" s="125"/>
      <c r="X108" s="125"/>
      <c r="Y108" s="126"/>
      <c r="AB108" s="60"/>
    </row>
    <row r="109" spans="2:28" ht="24" customHeight="1">
      <c r="B109" s="96"/>
      <c r="C109" s="121"/>
      <c r="D109" s="122"/>
      <c r="E109" s="122"/>
      <c r="F109" s="122"/>
      <c r="G109" s="123"/>
      <c r="H109" s="124"/>
      <c r="I109" s="125"/>
      <c r="J109" s="125"/>
      <c r="K109" s="126"/>
      <c r="L109" s="124"/>
      <c r="M109" s="125"/>
      <c r="N109" s="126"/>
      <c r="O109" s="124"/>
      <c r="P109" s="126"/>
      <c r="Q109" s="125"/>
      <c r="R109" s="127"/>
      <c r="S109" s="128"/>
      <c r="T109" s="128"/>
      <c r="U109" s="129"/>
      <c r="V109" s="124"/>
      <c r="W109" s="125"/>
      <c r="X109" s="125"/>
      <c r="Y109" s="126"/>
      <c r="AB109" s="60"/>
    </row>
    <row r="110" spans="2:28" ht="24" customHeight="1">
      <c r="B110" s="98"/>
      <c r="C110" s="413"/>
      <c r="D110" s="414"/>
      <c r="E110" s="414"/>
      <c r="F110" s="414"/>
      <c r="G110" s="415"/>
      <c r="H110" s="407"/>
      <c r="I110" s="408"/>
      <c r="J110" s="408"/>
      <c r="K110" s="409"/>
      <c r="L110" s="407"/>
      <c r="M110" s="408"/>
      <c r="N110" s="409"/>
      <c r="O110" s="407"/>
      <c r="P110" s="409"/>
      <c r="Q110" s="125"/>
      <c r="R110" s="410"/>
      <c r="S110" s="411"/>
      <c r="T110" s="411"/>
      <c r="U110" s="412"/>
      <c r="V110" s="407"/>
      <c r="W110" s="408"/>
      <c r="X110" s="408"/>
      <c r="Y110" s="409"/>
      <c r="AB110" s="60"/>
    </row>
    <row r="111" spans="2:28" ht="24" customHeight="1">
      <c r="B111" s="98"/>
      <c r="C111" s="432"/>
      <c r="D111" s="432"/>
      <c r="E111" s="432"/>
      <c r="F111" s="432"/>
      <c r="G111" s="433"/>
      <c r="H111" s="500"/>
      <c r="I111" s="501"/>
      <c r="J111" s="501"/>
      <c r="K111" s="502"/>
      <c r="L111" s="407"/>
      <c r="M111" s="408"/>
      <c r="N111" s="409"/>
      <c r="O111" s="407"/>
      <c r="P111" s="409"/>
      <c r="Q111" s="125"/>
      <c r="R111" s="410"/>
      <c r="S111" s="411"/>
      <c r="T111" s="411"/>
      <c r="U111" s="412"/>
      <c r="V111" s="407"/>
      <c r="W111" s="408"/>
      <c r="X111" s="408"/>
      <c r="Y111" s="409"/>
      <c r="AB111" s="60"/>
    </row>
    <row r="112" spans="2:28" ht="24" customHeight="1">
      <c r="B112" s="98"/>
      <c r="C112" s="413"/>
      <c r="D112" s="414"/>
      <c r="E112" s="414"/>
      <c r="F112" s="414"/>
      <c r="G112" s="415"/>
      <c r="H112" s="553"/>
      <c r="I112" s="554"/>
      <c r="J112" s="554"/>
      <c r="K112" s="555"/>
      <c r="L112" s="407"/>
      <c r="M112" s="408"/>
      <c r="N112" s="409"/>
      <c r="O112" s="407"/>
      <c r="P112" s="409"/>
      <c r="Q112" s="125"/>
      <c r="R112" s="410"/>
      <c r="S112" s="411"/>
      <c r="T112" s="411"/>
      <c r="U112" s="412"/>
      <c r="V112" s="407"/>
      <c r="W112" s="408"/>
      <c r="X112" s="408"/>
      <c r="Y112" s="409"/>
      <c r="AB112" s="60"/>
    </row>
    <row r="113" spans="2:28" ht="24" customHeight="1">
      <c r="B113" s="96"/>
      <c r="C113" s="413"/>
      <c r="D113" s="414"/>
      <c r="E113" s="414"/>
      <c r="F113" s="414"/>
      <c r="G113" s="415"/>
      <c r="H113" s="416"/>
      <c r="I113" s="417"/>
      <c r="J113" s="417"/>
      <c r="K113" s="418"/>
      <c r="L113" s="407"/>
      <c r="M113" s="408"/>
      <c r="N113" s="409"/>
      <c r="O113" s="407"/>
      <c r="P113" s="409"/>
      <c r="Q113" s="125"/>
      <c r="R113" s="410"/>
      <c r="S113" s="411"/>
      <c r="T113" s="411"/>
      <c r="U113" s="412"/>
      <c r="V113" s="407"/>
      <c r="W113" s="408"/>
      <c r="X113" s="408"/>
      <c r="Y113" s="409"/>
      <c r="AB113" s="60"/>
    </row>
    <row r="114" spans="2:28" ht="24" customHeight="1">
      <c r="B114" s="96"/>
      <c r="C114" s="413"/>
      <c r="D114" s="414"/>
      <c r="E114" s="414"/>
      <c r="F114" s="414"/>
      <c r="G114" s="415"/>
      <c r="H114" s="416"/>
      <c r="I114" s="417"/>
      <c r="J114" s="417"/>
      <c r="K114" s="418"/>
      <c r="L114" s="407"/>
      <c r="M114" s="408"/>
      <c r="N114" s="409"/>
      <c r="O114" s="407"/>
      <c r="P114" s="409"/>
      <c r="Q114" s="125"/>
      <c r="R114" s="410"/>
      <c r="S114" s="411"/>
      <c r="T114" s="411"/>
      <c r="U114" s="412"/>
      <c r="V114" s="407"/>
      <c r="W114" s="408"/>
      <c r="X114" s="408"/>
      <c r="Y114" s="409"/>
      <c r="AB114" s="60"/>
    </row>
    <row r="115" spans="2:28" ht="24" customHeight="1">
      <c r="B115" s="96"/>
      <c r="C115" s="413"/>
      <c r="D115" s="414"/>
      <c r="E115" s="414"/>
      <c r="F115" s="414"/>
      <c r="G115" s="415"/>
      <c r="H115" s="416"/>
      <c r="I115" s="417"/>
      <c r="J115" s="417"/>
      <c r="K115" s="418"/>
      <c r="L115" s="407"/>
      <c r="M115" s="408"/>
      <c r="N115" s="409"/>
      <c r="O115" s="407"/>
      <c r="P115" s="409"/>
      <c r="Q115" s="125"/>
      <c r="R115" s="410"/>
      <c r="S115" s="411"/>
      <c r="T115" s="411"/>
      <c r="U115" s="412"/>
      <c r="V115" s="407"/>
      <c r="W115" s="408"/>
      <c r="X115" s="408"/>
      <c r="Y115" s="409"/>
      <c r="AB115" s="60"/>
    </row>
    <row r="116" spans="2:28" ht="24" customHeight="1">
      <c r="B116" s="96"/>
      <c r="C116" s="413"/>
      <c r="D116" s="414"/>
      <c r="E116" s="414"/>
      <c r="F116" s="414"/>
      <c r="G116" s="415"/>
      <c r="H116" s="416"/>
      <c r="I116" s="417"/>
      <c r="J116" s="417"/>
      <c r="K116" s="418"/>
      <c r="L116" s="407"/>
      <c r="M116" s="408"/>
      <c r="N116" s="409"/>
      <c r="O116" s="407"/>
      <c r="P116" s="409"/>
      <c r="Q116" s="125"/>
      <c r="R116" s="410"/>
      <c r="S116" s="411"/>
      <c r="T116" s="411"/>
      <c r="U116" s="412"/>
      <c r="V116" s="407"/>
      <c r="W116" s="408"/>
      <c r="X116" s="408"/>
      <c r="Y116" s="409"/>
      <c r="AB116" s="60"/>
    </row>
    <row r="117" spans="2:28" ht="24" customHeight="1">
      <c r="B117" s="96"/>
      <c r="C117" s="413"/>
      <c r="D117" s="414"/>
      <c r="E117" s="414"/>
      <c r="F117" s="414"/>
      <c r="G117" s="415"/>
      <c r="H117" s="419"/>
      <c r="I117" s="420"/>
      <c r="J117" s="420"/>
      <c r="K117" s="421"/>
      <c r="L117" s="407"/>
      <c r="M117" s="408"/>
      <c r="N117" s="409"/>
      <c r="O117" s="407"/>
      <c r="P117" s="409"/>
      <c r="Q117" s="125"/>
      <c r="R117" s="410"/>
      <c r="S117" s="411"/>
      <c r="T117" s="411"/>
      <c r="U117" s="412"/>
      <c r="V117" s="407"/>
      <c r="W117" s="408"/>
      <c r="X117" s="408"/>
      <c r="Y117" s="409"/>
      <c r="AB117" s="60"/>
    </row>
    <row r="118" spans="2:28" ht="24" customHeight="1">
      <c r="B118" s="98"/>
      <c r="C118" s="413"/>
      <c r="D118" s="414"/>
      <c r="E118" s="414"/>
      <c r="F118" s="414"/>
      <c r="G118" s="415"/>
      <c r="H118" s="407"/>
      <c r="I118" s="408"/>
      <c r="J118" s="408"/>
      <c r="K118" s="409"/>
      <c r="L118" s="407"/>
      <c r="M118" s="408"/>
      <c r="N118" s="409"/>
      <c r="O118" s="407"/>
      <c r="P118" s="409"/>
      <c r="Q118" s="125"/>
      <c r="R118" s="410"/>
      <c r="S118" s="411"/>
      <c r="T118" s="411"/>
      <c r="U118" s="412"/>
      <c r="V118" s="407"/>
      <c r="W118" s="408"/>
      <c r="X118" s="408"/>
      <c r="Y118" s="409"/>
      <c r="AB118" s="60"/>
    </row>
    <row r="119" spans="2:28" ht="24" customHeight="1">
      <c r="B119" s="98"/>
      <c r="C119" s="413"/>
      <c r="D119" s="414"/>
      <c r="E119" s="414"/>
      <c r="F119" s="414"/>
      <c r="G119" s="415"/>
      <c r="H119" s="407"/>
      <c r="I119" s="408"/>
      <c r="J119" s="408"/>
      <c r="K119" s="409"/>
      <c r="L119" s="407"/>
      <c r="M119" s="408"/>
      <c r="N119" s="409"/>
      <c r="O119" s="407"/>
      <c r="P119" s="409"/>
      <c r="Q119" s="125"/>
      <c r="R119" s="410"/>
      <c r="S119" s="411"/>
      <c r="T119" s="411"/>
      <c r="U119" s="412"/>
      <c r="V119" s="407"/>
      <c r="W119" s="408"/>
      <c r="X119" s="408"/>
      <c r="Y119" s="409"/>
      <c r="AB119" s="60"/>
    </row>
    <row r="120" spans="2:28" ht="24" customHeight="1">
      <c r="B120" s="98"/>
      <c r="C120" s="432"/>
      <c r="D120" s="432"/>
      <c r="E120" s="432"/>
      <c r="F120" s="432"/>
      <c r="G120" s="433"/>
      <c r="H120" s="497"/>
      <c r="I120" s="498"/>
      <c r="J120" s="498"/>
      <c r="K120" s="499"/>
      <c r="L120" s="407"/>
      <c r="M120" s="408"/>
      <c r="N120" s="409"/>
      <c r="O120" s="407"/>
      <c r="P120" s="409"/>
      <c r="Q120" s="125"/>
      <c r="R120" s="410"/>
      <c r="S120" s="411"/>
      <c r="T120" s="411"/>
      <c r="U120" s="412"/>
      <c r="V120" s="407"/>
      <c r="W120" s="408"/>
      <c r="X120" s="408"/>
      <c r="Y120" s="409"/>
      <c r="AB120" s="60"/>
    </row>
    <row r="121" spans="2:28" ht="24" customHeight="1">
      <c r="B121" s="96"/>
      <c r="C121" s="413"/>
      <c r="D121" s="414"/>
      <c r="E121" s="414"/>
      <c r="F121" s="414"/>
      <c r="G121" s="415"/>
      <c r="H121" s="416"/>
      <c r="I121" s="417"/>
      <c r="J121" s="417"/>
      <c r="K121" s="418"/>
      <c r="L121" s="407"/>
      <c r="M121" s="408"/>
      <c r="N121" s="409"/>
      <c r="O121" s="407"/>
      <c r="P121" s="409"/>
      <c r="Q121" s="125"/>
      <c r="R121" s="410"/>
      <c r="S121" s="411"/>
      <c r="T121" s="411"/>
      <c r="U121" s="412"/>
      <c r="V121" s="407"/>
      <c r="W121" s="408"/>
      <c r="X121" s="408"/>
      <c r="Y121" s="409"/>
      <c r="AB121" s="60"/>
    </row>
    <row r="122" spans="2:28" ht="24" customHeight="1">
      <c r="B122" s="96"/>
      <c r="C122" s="413"/>
      <c r="D122" s="414"/>
      <c r="E122" s="414"/>
      <c r="F122" s="414"/>
      <c r="G122" s="415"/>
      <c r="H122" s="416"/>
      <c r="I122" s="417"/>
      <c r="J122" s="417"/>
      <c r="K122" s="418"/>
      <c r="L122" s="407"/>
      <c r="M122" s="408"/>
      <c r="N122" s="409"/>
      <c r="O122" s="407"/>
      <c r="P122" s="409"/>
      <c r="Q122" s="125"/>
      <c r="R122" s="410"/>
      <c r="S122" s="411"/>
      <c r="T122" s="411"/>
      <c r="U122" s="412"/>
      <c r="V122" s="407"/>
      <c r="W122" s="408"/>
      <c r="X122" s="408"/>
      <c r="Y122" s="409"/>
      <c r="AB122" s="60"/>
    </row>
    <row r="123" spans="2:28" ht="24" customHeight="1">
      <c r="B123" s="96"/>
      <c r="C123" s="413"/>
      <c r="D123" s="414"/>
      <c r="E123" s="414"/>
      <c r="F123" s="414"/>
      <c r="G123" s="415"/>
      <c r="H123" s="416"/>
      <c r="I123" s="417"/>
      <c r="J123" s="417"/>
      <c r="K123" s="418"/>
      <c r="L123" s="407"/>
      <c r="M123" s="408"/>
      <c r="N123" s="409"/>
      <c r="O123" s="407"/>
      <c r="P123" s="409"/>
      <c r="Q123" s="125"/>
      <c r="R123" s="410"/>
      <c r="S123" s="411"/>
      <c r="T123" s="411"/>
      <c r="U123" s="412"/>
      <c r="V123" s="407"/>
      <c r="W123" s="408"/>
      <c r="X123" s="408"/>
      <c r="Y123" s="409"/>
      <c r="AB123" s="60"/>
    </row>
    <row r="124" spans="2:28" ht="24" customHeight="1">
      <c r="B124" s="98"/>
      <c r="C124" s="413"/>
      <c r="D124" s="414"/>
      <c r="E124" s="414"/>
      <c r="F124" s="414"/>
      <c r="G124" s="415"/>
      <c r="H124" s="407"/>
      <c r="I124" s="408"/>
      <c r="J124" s="408"/>
      <c r="K124" s="409"/>
      <c r="L124" s="407"/>
      <c r="M124" s="408"/>
      <c r="N124" s="409"/>
      <c r="O124" s="407"/>
      <c r="P124" s="409"/>
      <c r="Q124" s="125"/>
      <c r="R124" s="410"/>
      <c r="S124" s="411"/>
      <c r="T124" s="411"/>
      <c r="U124" s="412"/>
      <c r="V124" s="407"/>
      <c r="W124" s="408"/>
      <c r="X124" s="408"/>
      <c r="Y124" s="409"/>
      <c r="AB124" s="60"/>
    </row>
    <row r="125" spans="2:28" ht="24" customHeight="1">
      <c r="B125" s="98"/>
      <c r="C125" s="413"/>
      <c r="D125" s="414"/>
      <c r="E125" s="414"/>
      <c r="F125" s="414"/>
      <c r="G125" s="415"/>
      <c r="H125" s="407"/>
      <c r="I125" s="408"/>
      <c r="J125" s="408"/>
      <c r="K125" s="409"/>
      <c r="L125" s="407"/>
      <c r="M125" s="408"/>
      <c r="N125" s="409"/>
      <c r="O125" s="407"/>
      <c r="P125" s="409"/>
      <c r="Q125" s="125"/>
      <c r="R125" s="410"/>
      <c r="S125" s="411"/>
      <c r="T125" s="411"/>
      <c r="U125" s="412"/>
      <c r="V125" s="407"/>
      <c r="W125" s="408"/>
      <c r="X125" s="408"/>
      <c r="Y125" s="409"/>
      <c r="AB125" s="60"/>
    </row>
    <row r="126" spans="2:28" ht="24" customHeight="1">
      <c r="B126" s="98"/>
      <c r="C126" s="413"/>
      <c r="D126" s="414"/>
      <c r="E126" s="414"/>
      <c r="F126" s="414"/>
      <c r="G126" s="415"/>
      <c r="H126" s="407"/>
      <c r="I126" s="408"/>
      <c r="J126" s="408"/>
      <c r="K126" s="409"/>
      <c r="L126" s="407"/>
      <c r="M126" s="408"/>
      <c r="N126" s="409"/>
      <c r="O126" s="407"/>
      <c r="P126" s="409"/>
      <c r="Q126" s="125"/>
      <c r="R126" s="410"/>
      <c r="S126" s="411"/>
      <c r="T126" s="411"/>
      <c r="U126" s="412"/>
      <c r="V126" s="407"/>
      <c r="W126" s="408"/>
      <c r="X126" s="408"/>
      <c r="Y126" s="409"/>
      <c r="AB126" s="60"/>
    </row>
    <row r="127" spans="2:28" ht="24" customHeight="1">
      <c r="B127" s="98"/>
      <c r="C127" s="413"/>
      <c r="D127" s="414"/>
      <c r="E127" s="414"/>
      <c r="F127" s="414"/>
      <c r="G127" s="415"/>
      <c r="H127" s="407"/>
      <c r="I127" s="408"/>
      <c r="J127" s="408"/>
      <c r="K127" s="409"/>
      <c r="L127" s="407"/>
      <c r="M127" s="408"/>
      <c r="N127" s="409"/>
      <c r="O127" s="407"/>
      <c r="P127" s="409"/>
      <c r="Q127" s="125"/>
      <c r="R127" s="410"/>
      <c r="S127" s="411"/>
      <c r="T127" s="411"/>
      <c r="U127" s="412"/>
      <c r="V127" s="407"/>
      <c r="W127" s="408"/>
      <c r="X127" s="408"/>
      <c r="Y127" s="409"/>
      <c r="AB127" s="60"/>
    </row>
    <row r="128" spans="2:28" ht="24" customHeight="1">
      <c r="B128" s="98"/>
      <c r="C128" s="413"/>
      <c r="D128" s="414"/>
      <c r="E128" s="414"/>
      <c r="F128" s="414"/>
      <c r="G128" s="415"/>
      <c r="H128" s="407"/>
      <c r="I128" s="408"/>
      <c r="J128" s="408"/>
      <c r="K128" s="409"/>
      <c r="L128" s="407"/>
      <c r="M128" s="408"/>
      <c r="N128" s="409"/>
      <c r="O128" s="407"/>
      <c r="P128" s="409"/>
      <c r="Q128" s="125"/>
      <c r="R128" s="410"/>
      <c r="S128" s="411"/>
      <c r="T128" s="411"/>
      <c r="U128" s="412"/>
      <c r="V128" s="407"/>
      <c r="W128" s="408"/>
      <c r="X128" s="408"/>
      <c r="Y128" s="409"/>
      <c r="AB128" s="60"/>
    </row>
    <row r="129" spans="2:31" ht="24" customHeight="1">
      <c r="B129" s="99"/>
      <c r="C129" s="492" t="s">
        <v>62</v>
      </c>
      <c r="D129" s="492"/>
      <c r="E129" s="492"/>
      <c r="F129" s="492"/>
      <c r="G129" s="493"/>
      <c r="H129" s="494"/>
      <c r="I129" s="495"/>
      <c r="J129" s="495"/>
      <c r="K129" s="496"/>
      <c r="L129" s="494"/>
      <c r="M129" s="495"/>
      <c r="N129" s="496"/>
      <c r="O129" s="494"/>
      <c r="P129" s="496"/>
      <c r="Q129" s="130"/>
      <c r="R129" s="452">
        <f>R79+R87+R95+R107</f>
        <v>0</v>
      </c>
      <c r="S129" s="453"/>
      <c r="T129" s="453"/>
      <c r="U129" s="454"/>
      <c r="V129" s="494"/>
      <c r="W129" s="495"/>
      <c r="X129" s="495"/>
      <c r="Y129" s="496"/>
    </row>
    <row r="130" spans="2:31" ht="24" customHeight="1">
      <c r="B130" s="560" t="s">
        <v>46</v>
      </c>
      <c r="C130" s="560"/>
      <c r="D130" s="560"/>
      <c r="E130" s="560"/>
      <c r="F130" s="560"/>
      <c r="G130" s="560"/>
      <c r="H130" s="560"/>
      <c r="I130" s="560"/>
      <c r="J130" s="560"/>
      <c r="K130" s="560"/>
      <c r="L130" s="560"/>
      <c r="M130" s="560"/>
      <c r="N130" s="560"/>
      <c r="O130" s="560"/>
      <c r="P130" s="560"/>
      <c r="Q130" s="560"/>
      <c r="R130" s="560"/>
      <c r="S130" s="560"/>
      <c r="T130" s="560"/>
      <c r="U130" s="560"/>
      <c r="V130" s="560"/>
      <c r="W130" s="560"/>
      <c r="X130" s="560"/>
      <c r="Y130" s="560"/>
      <c r="AB130" s="65"/>
      <c r="AC130" s="65"/>
      <c r="AD130" s="65"/>
      <c r="AE130" s="65"/>
    </row>
    <row r="131" spans="2:31" s="65" customFormat="1" ht="24" customHeight="1">
      <c r="B131" s="489" t="s">
        <v>0</v>
      </c>
      <c r="C131" s="490"/>
      <c r="D131" s="490"/>
      <c r="E131" s="490"/>
      <c r="F131" s="490"/>
      <c r="G131" s="491"/>
      <c r="H131" s="489" t="s">
        <v>1</v>
      </c>
      <c r="I131" s="490"/>
      <c r="J131" s="490"/>
      <c r="K131" s="491"/>
      <c r="L131" s="489" t="s">
        <v>2</v>
      </c>
      <c r="M131" s="490"/>
      <c r="N131" s="491"/>
      <c r="O131" s="489" t="s">
        <v>39</v>
      </c>
      <c r="P131" s="491"/>
      <c r="Q131" s="101" t="s">
        <v>40</v>
      </c>
      <c r="R131" s="489" t="s">
        <v>3</v>
      </c>
      <c r="S131" s="490"/>
      <c r="T131" s="490"/>
      <c r="U131" s="491"/>
      <c r="V131" s="489" t="s">
        <v>4</v>
      </c>
      <c r="W131" s="490"/>
      <c r="X131" s="490"/>
      <c r="Y131" s="491"/>
      <c r="AB131" s="40"/>
      <c r="AC131" s="40"/>
      <c r="AD131" s="40"/>
      <c r="AE131" s="40"/>
    </row>
    <row r="132" spans="2:31" ht="24" customHeight="1">
      <c r="B132" s="96" t="str">
        <f>B21</f>
        <v>Ｂ</v>
      </c>
      <c r="C132" s="466" t="str">
        <f>C21</f>
        <v>電気設備工事</v>
      </c>
      <c r="D132" s="466"/>
      <c r="E132" s="466"/>
      <c r="F132" s="466"/>
      <c r="G132" s="467"/>
      <c r="H132" s="407"/>
      <c r="I132" s="408"/>
      <c r="J132" s="408"/>
      <c r="K132" s="409"/>
      <c r="L132" s="407"/>
      <c r="M132" s="408"/>
      <c r="N132" s="409"/>
      <c r="O132" s="407"/>
      <c r="P132" s="409"/>
      <c r="Q132" s="97"/>
      <c r="R132" s="407"/>
      <c r="S132" s="408"/>
      <c r="T132" s="408"/>
      <c r="U132" s="409"/>
      <c r="V132" s="407"/>
      <c r="W132" s="408"/>
      <c r="X132" s="408"/>
      <c r="Y132" s="409"/>
    </row>
    <row r="133" spans="2:31" ht="24" customHeight="1">
      <c r="B133" s="96">
        <v>1</v>
      </c>
      <c r="C133" s="414" t="s">
        <v>41</v>
      </c>
      <c r="D133" s="414"/>
      <c r="E133" s="414"/>
      <c r="F133" s="414"/>
      <c r="G133" s="415"/>
      <c r="H133" s="407"/>
      <c r="I133" s="408"/>
      <c r="J133" s="408"/>
      <c r="K133" s="409"/>
      <c r="L133" s="407">
        <v>1</v>
      </c>
      <c r="M133" s="408"/>
      <c r="N133" s="409"/>
      <c r="O133" s="407" t="s">
        <v>8</v>
      </c>
      <c r="P133" s="409"/>
      <c r="Q133" s="94"/>
      <c r="R133" s="477">
        <f>'B-1'!H30:H30</f>
        <v>0</v>
      </c>
      <c r="S133" s="478"/>
      <c r="T133" s="478"/>
      <c r="U133" s="479"/>
      <c r="V133" s="407"/>
      <c r="W133" s="408"/>
      <c r="X133" s="408"/>
      <c r="Y133" s="409"/>
    </row>
    <row r="134" spans="2:31" ht="24" customHeight="1">
      <c r="B134" s="96">
        <v>2</v>
      </c>
      <c r="C134" s="414" t="str">
        <f>C23</f>
        <v>幹線工事</v>
      </c>
      <c r="D134" s="414"/>
      <c r="E134" s="414"/>
      <c r="F134" s="414"/>
      <c r="G134" s="415"/>
      <c r="H134" s="407"/>
      <c r="I134" s="408"/>
      <c r="J134" s="408"/>
      <c r="K134" s="409"/>
      <c r="L134" s="407">
        <v>1</v>
      </c>
      <c r="M134" s="408"/>
      <c r="N134" s="409"/>
      <c r="O134" s="407" t="s">
        <v>8</v>
      </c>
      <c r="P134" s="409"/>
      <c r="Q134" s="94"/>
      <c r="R134" s="477">
        <f>'B-2'!H31</f>
        <v>0</v>
      </c>
      <c r="S134" s="478"/>
      <c r="T134" s="478"/>
      <c r="U134" s="479"/>
      <c r="V134" s="407"/>
      <c r="W134" s="408"/>
      <c r="X134" s="408"/>
      <c r="Y134" s="409"/>
      <c r="AB134" s="92"/>
      <c r="AC134" s="84"/>
      <c r="AD134" s="75"/>
    </row>
    <row r="135" spans="2:31" ht="24" customHeight="1">
      <c r="B135" s="96">
        <v>3</v>
      </c>
      <c r="C135" s="414" t="str">
        <f>C24</f>
        <v>電灯動力配線工事</v>
      </c>
      <c r="D135" s="414"/>
      <c r="E135" s="414"/>
      <c r="F135" s="414"/>
      <c r="G135" s="415"/>
      <c r="H135" s="407"/>
      <c r="I135" s="408"/>
      <c r="J135" s="408"/>
      <c r="K135" s="409"/>
      <c r="L135" s="407">
        <v>1</v>
      </c>
      <c r="M135" s="408"/>
      <c r="N135" s="409"/>
      <c r="O135" s="407" t="s">
        <v>8</v>
      </c>
      <c r="P135" s="409"/>
      <c r="Q135" s="94"/>
      <c r="R135" s="477">
        <f>SUM(R136:U142)</f>
        <v>0</v>
      </c>
      <c r="S135" s="478"/>
      <c r="T135" s="478"/>
      <c r="U135" s="479"/>
      <c r="V135" s="407"/>
      <c r="W135" s="408"/>
      <c r="X135" s="408"/>
      <c r="Y135" s="409"/>
      <c r="AB135" s="92"/>
      <c r="AC135" s="84"/>
      <c r="AD135" s="75"/>
    </row>
    <row r="136" spans="2:31" ht="24" customHeight="1">
      <c r="B136" s="96" t="s">
        <v>10</v>
      </c>
      <c r="C136" s="414" t="s">
        <v>373</v>
      </c>
      <c r="D136" s="414"/>
      <c r="E136" s="414"/>
      <c r="F136" s="414"/>
      <c r="G136" s="415"/>
      <c r="H136" s="431" t="s">
        <v>370</v>
      </c>
      <c r="I136" s="432"/>
      <c r="J136" s="432"/>
      <c r="K136" s="433"/>
      <c r="L136" s="407">
        <v>1</v>
      </c>
      <c r="M136" s="408"/>
      <c r="N136" s="409"/>
      <c r="O136" s="407" t="s">
        <v>8</v>
      </c>
      <c r="P136" s="409"/>
      <c r="Q136" s="94"/>
      <c r="R136" s="477">
        <f>'B-3-①'!H93</f>
        <v>0</v>
      </c>
      <c r="S136" s="478"/>
      <c r="T136" s="478"/>
      <c r="U136" s="479"/>
      <c r="V136" s="407"/>
      <c r="W136" s="408"/>
      <c r="X136" s="408"/>
      <c r="Y136" s="409"/>
      <c r="AB136" s="92"/>
      <c r="AC136" s="84"/>
      <c r="AD136" s="75"/>
    </row>
    <row r="137" spans="2:31" ht="24" customHeight="1">
      <c r="B137" s="96" t="s">
        <v>11</v>
      </c>
      <c r="C137" s="414" t="s">
        <v>373</v>
      </c>
      <c r="D137" s="414"/>
      <c r="E137" s="414"/>
      <c r="F137" s="414"/>
      <c r="G137" s="415"/>
      <c r="H137" s="431" t="s">
        <v>371</v>
      </c>
      <c r="I137" s="432"/>
      <c r="J137" s="432"/>
      <c r="K137" s="433"/>
      <c r="L137" s="407">
        <v>1</v>
      </c>
      <c r="M137" s="408"/>
      <c r="N137" s="409"/>
      <c r="O137" s="407" t="s">
        <v>8</v>
      </c>
      <c r="P137" s="409"/>
      <c r="Q137" s="94"/>
      <c r="R137" s="477">
        <f>'B-3-②'!H93</f>
        <v>0</v>
      </c>
      <c r="S137" s="478"/>
      <c r="T137" s="478"/>
      <c r="U137" s="479"/>
      <c r="V137" s="407"/>
      <c r="W137" s="408"/>
      <c r="X137" s="408"/>
      <c r="Y137" s="409"/>
      <c r="AB137" s="85"/>
      <c r="AC137" s="77"/>
      <c r="AD137" s="75"/>
    </row>
    <row r="138" spans="2:31" ht="24" customHeight="1">
      <c r="B138" s="96" t="s">
        <v>12</v>
      </c>
      <c r="C138" s="414" t="s">
        <v>373</v>
      </c>
      <c r="D138" s="414"/>
      <c r="E138" s="414"/>
      <c r="F138" s="414"/>
      <c r="G138" s="415"/>
      <c r="H138" s="431" t="s">
        <v>372</v>
      </c>
      <c r="I138" s="432"/>
      <c r="J138" s="432"/>
      <c r="K138" s="433"/>
      <c r="L138" s="407">
        <v>1</v>
      </c>
      <c r="M138" s="408"/>
      <c r="N138" s="409"/>
      <c r="O138" s="407" t="s">
        <v>8</v>
      </c>
      <c r="P138" s="409"/>
      <c r="Q138" s="97"/>
      <c r="R138" s="477">
        <f>'B-3-③'!H93</f>
        <v>0</v>
      </c>
      <c r="S138" s="478"/>
      <c r="T138" s="478"/>
      <c r="U138" s="479"/>
      <c r="V138" s="102"/>
      <c r="W138" s="97"/>
      <c r="X138" s="97"/>
      <c r="Y138" s="103"/>
      <c r="AB138" s="60"/>
      <c r="AC138" s="75"/>
      <c r="AD138" s="60"/>
    </row>
    <row r="139" spans="2:31" ht="24" customHeight="1">
      <c r="B139" s="96" t="s">
        <v>13</v>
      </c>
      <c r="C139" s="414" t="s">
        <v>373</v>
      </c>
      <c r="D139" s="414"/>
      <c r="E139" s="414"/>
      <c r="F139" s="414"/>
      <c r="G139" s="415"/>
      <c r="H139" s="431" t="s">
        <v>349</v>
      </c>
      <c r="I139" s="432"/>
      <c r="J139" s="432"/>
      <c r="K139" s="433"/>
      <c r="L139" s="407">
        <v>1</v>
      </c>
      <c r="M139" s="408"/>
      <c r="N139" s="409"/>
      <c r="O139" s="407" t="s">
        <v>8</v>
      </c>
      <c r="P139" s="409"/>
      <c r="Q139" s="94"/>
      <c r="R139" s="477">
        <f>'B-3-④'!H93</f>
        <v>0</v>
      </c>
      <c r="S139" s="478"/>
      <c r="T139" s="478"/>
      <c r="U139" s="479"/>
      <c r="V139" s="407"/>
      <c r="W139" s="408"/>
      <c r="X139" s="408"/>
      <c r="Y139" s="409"/>
      <c r="AB139" s="60"/>
      <c r="AC139" s="75"/>
      <c r="AD139" s="60"/>
    </row>
    <row r="140" spans="2:31" ht="24" customHeight="1">
      <c r="B140" s="96" t="s">
        <v>14</v>
      </c>
      <c r="C140" s="414" t="s">
        <v>373</v>
      </c>
      <c r="D140" s="414"/>
      <c r="E140" s="414"/>
      <c r="F140" s="414"/>
      <c r="G140" s="415"/>
      <c r="H140" s="431" t="s">
        <v>353</v>
      </c>
      <c r="I140" s="432"/>
      <c r="J140" s="432"/>
      <c r="K140" s="433"/>
      <c r="L140" s="407">
        <v>1</v>
      </c>
      <c r="M140" s="408"/>
      <c r="N140" s="409"/>
      <c r="O140" s="407" t="s">
        <v>8</v>
      </c>
      <c r="P140" s="409"/>
      <c r="Q140" s="94"/>
      <c r="R140" s="477">
        <f>'B-3-⑤'!H93</f>
        <v>0</v>
      </c>
      <c r="S140" s="478"/>
      <c r="T140" s="478"/>
      <c r="U140" s="479"/>
      <c r="V140" s="407"/>
      <c r="W140" s="408"/>
      <c r="X140" s="408"/>
      <c r="Y140" s="409"/>
      <c r="AB140" s="60"/>
      <c r="AC140" s="75"/>
      <c r="AD140" s="60"/>
    </row>
    <row r="141" spans="2:31" ht="24" customHeight="1">
      <c r="B141" s="96" t="s">
        <v>48</v>
      </c>
      <c r="C141" s="414" t="s">
        <v>373</v>
      </c>
      <c r="D141" s="414"/>
      <c r="E141" s="414"/>
      <c r="F141" s="414"/>
      <c r="G141" s="415"/>
      <c r="H141" s="431" t="s">
        <v>348</v>
      </c>
      <c r="I141" s="432"/>
      <c r="J141" s="432"/>
      <c r="K141" s="433"/>
      <c r="L141" s="407">
        <v>1</v>
      </c>
      <c r="M141" s="408"/>
      <c r="N141" s="409"/>
      <c r="O141" s="407" t="s">
        <v>8</v>
      </c>
      <c r="P141" s="409"/>
      <c r="Q141" s="94"/>
      <c r="R141" s="477">
        <f>'B-3-⑥'!H93</f>
        <v>0</v>
      </c>
      <c r="S141" s="478"/>
      <c r="T141" s="478"/>
      <c r="U141" s="479"/>
      <c r="V141" s="407"/>
      <c r="W141" s="408"/>
      <c r="X141" s="408"/>
      <c r="Y141" s="409"/>
      <c r="AB141" s="60"/>
      <c r="AC141" s="75"/>
      <c r="AD141" s="60"/>
    </row>
    <row r="142" spans="2:31" ht="24" customHeight="1">
      <c r="B142" s="96" t="s">
        <v>49</v>
      </c>
      <c r="C142" s="414" t="s">
        <v>373</v>
      </c>
      <c r="D142" s="414"/>
      <c r="E142" s="414"/>
      <c r="F142" s="414"/>
      <c r="G142" s="415"/>
      <c r="H142" s="431" t="s">
        <v>354</v>
      </c>
      <c r="I142" s="432"/>
      <c r="J142" s="432"/>
      <c r="K142" s="433"/>
      <c r="L142" s="407">
        <v>1</v>
      </c>
      <c r="M142" s="408"/>
      <c r="N142" s="409"/>
      <c r="O142" s="407" t="s">
        <v>8</v>
      </c>
      <c r="P142" s="409"/>
      <c r="Q142" s="97"/>
      <c r="R142" s="477">
        <f>'B-3-⑦'!H93</f>
        <v>0</v>
      </c>
      <c r="S142" s="478"/>
      <c r="T142" s="478"/>
      <c r="U142" s="479"/>
      <c r="V142" s="102"/>
      <c r="W142" s="97"/>
      <c r="X142" s="97"/>
      <c r="Y142" s="103"/>
      <c r="AB142" s="60"/>
      <c r="AC142" s="75"/>
      <c r="AD142" s="60"/>
    </row>
    <row r="143" spans="2:31" ht="24" customHeight="1">
      <c r="B143" s="98">
        <v>4</v>
      </c>
      <c r="C143" s="414" t="s">
        <v>369</v>
      </c>
      <c r="D143" s="414"/>
      <c r="E143" s="414"/>
      <c r="F143" s="414"/>
      <c r="G143" s="415"/>
      <c r="H143" s="500"/>
      <c r="I143" s="501"/>
      <c r="J143" s="501"/>
      <c r="K143" s="502"/>
      <c r="L143" s="407">
        <v>1</v>
      </c>
      <c r="M143" s="408"/>
      <c r="N143" s="409"/>
      <c r="O143" s="407" t="s">
        <v>8</v>
      </c>
      <c r="P143" s="409"/>
      <c r="Q143" s="97"/>
      <c r="R143" s="477">
        <f>'B-4'!H4</f>
        <v>0</v>
      </c>
      <c r="S143" s="478"/>
      <c r="T143" s="478"/>
      <c r="U143" s="479"/>
      <c r="V143" s="407"/>
      <c r="W143" s="408"/>
      <c r="X143" s="408"/>
      <c r="Y143" s="409"/>
      <c r="AB143" s="60"/>
      <c r="AC143" s="75"/>
      <c r="AD143" s="60"/>
    </row>
    <row r="144" spans="2:31" ht="24" customHeight="1">
      <c r="B144" s="104"/>
      <c r="C144" s="414"/>
      <c r="D144" s="414"/>
      <c r="E144" s="414"/>
      <c r="F144" s="414"/>
      <c r="G144" s="415"/>
      <c r="H144" s="553"/>
      <c r="I144" s="554"/>
      <c r="J144" s="554"/>
      <c r="K144" s="555"/>
      <c r="L144" s="407"/>
      <c r="M144" s="408"/>
      <c r="N144" s="409"/>
      <c r="O144" s="407"/>
      <c r="P144" s="409"/>
      <c r="Q144" s="97"/>
      <c r="R144" s="477"/>
      <c r="S144" s="478"/>
      <c r="T144" s="478"/>
      <c r="U144" s="479"/>
      <c r="V144" s="407"/>
      <c r="W144" s="408"/>
      <c r="X144" s="408"/>
      <c r="Y144" s="409"/>
      <c r="AB144" s="60"/>
      <c r="AC144" s="75"/>
      <c r="AD144" s="60"/>
    </row>
    <row r="145" spans="2:31" ht="24" customHeight="1">
      <c r="B145" s="51"/>
      <c r="C145" s="461"/>
      <c r="D145" s="461"/>
      <c r="E145" s="461"/>
      <c r="F145" s="461"/>
      <c r="G145" s="462"/>
      <c r="H145" s="442"/>
      <c r="I145" s="440"/>
      <c r="J145" s="440"/>
      <c r="K145" s="441"/>
      <c r="L145" s="442"/>
      <c r="M145" s="440"/>
      <c r="N145" s="441"/>
      <c r="O145" s="442"/>
      <c r="P145" s="441"/>
      <c r="Q145" s="52"/>
      <c r="R145" s="480"/>
      <c r="S145" s="481"/>
      <c r="T145" s="481"/>
      <c r="U145" s="482"/>
      <c r="V145" s="442"/>
      <c r="W145" s="440"/>
      <c r="X145" s="440"/>
      <c r="Y145" s="441"/>
      <c r="AB145" s="60"/>
      <c r="AC145" s="75"/>
      <c r="AD145" s="60"/>
    </row>
    <row r="146" spans="2:31" ht="24" customHeight="1">
      <c r="B146" s="51"/>
      <c r="C146" s="461"/>
      <c r="D146" s="461"/>
      <c r="E146" s="461"/>
      <c r="F146" s="461"/>
      <c r="G146" s="462"/>
      <c r="H146" s="442"/>
      <c r="I146" s="440"/>
      <c r="J146" s="440"/>
      <c r="K146" s="441"/>
      <c r="L146" s="442"/>
      <c r="M146" s="440"/>
      <c r="N146" s="441"/>
      <c r="O146" s="442"/>
      <c r="P146" s="441"/>
      <c r="Q146" s="52"/>
      <c r="R146" s="480"/>
      <c r="S146" s="481"/>
      <c r="T146" s="481"/>
      <c r="U146" s="482"/>
      <c r="V146" s="442"/>
      <c r="W146" s="440"/>
      <c r="X146" s="440"/>
      <c r="Y146" s="441"/>
      <c r="AB146" s="60"/>
      <c r="AC146" s="75"/>
      <c r="AD146" s="60"/>
    </row>
    <row r="147" spans="2:31" ht="24" customHeight="1">
      <c r="B147" s="51"/>
      <c r="C147" s="461"/>
      <c r="D147" s="461"/>
      <c r="E147" s="461"/>
      <c r="F147" s="461"/>
      <c r="G147" s="462"/>
      <c r="H147" s="442"/>
      <c r="I147" s="440"/>
      <c r="J147" s="440"/>
      <c r="K147" s="441"/>
      <c r="L147" s="442"/>
      <c r="M147" s="440"/>
      <c r="N147" s="441"/>
      <c r="O147" s="442"/>
      <c r="P147" s="441"/>
      <c r="Q147" s="52"/>
      <c r="R147" s="483"/>
      <c r="S147" s="484"/>
      <c r="T147" s="484"/>
      <c r="U147" s="485"/>
      <c r="V147" s="442"/>
      <c r="W147" s="440"/>
      <c r="X147" s="440"/>
      <c r="Y147" s="441"/>
      <c r="AB147" s="60"/>
      <c r="AC147" s="75"/>
      <c r="AD147" s="60"/>
    </row>
    <row r="148" spans="2:31" ht="24" customHeight="1">
      <c r="B148" s="51"/>
      <c r="C148" s="461"/>
      <c r="D148" s="461"/>
      <c r="E148" s="461"/>
      <c r="F148" s="461"/>
      <c r="G148" s="462"/>
      <c r="H148" s="442"/>
      <c r="I148" s="440"/>
      <c r="J148" s="440"/>
      <c r="K148" s="441"/>
      <c r="L148" s="442"/>
      <c r="M148" s="440"/>
      <c r="N148" s="441"/>
      <c r="O148" s="442"/>
      <c r="P148" s="441"/>
      <c r="Q148" s="52"/>
      <c r="R148" s="483"/>
      <c r="S148" s="484"/>
      <c r="T148" s="484"/>
      <c r="U148" s="485"/>
      <c r="V148" s="442"/>
      <c r="W148" s="440"/>
      <c r="X148" s="440"/>
      <c r="Y148" s="441"/>
      <c r="AB148" s="60"/>
      <c r="AC148" s="75"/>
      <c r="AD148" s="60"/>
    </row>
    <row r="149" spans="2:31" ht="24" customHeight="1">
      <c r="B149" s="51"/>
      <c r="C149" s="461"/>
      <c r="D149" s="461"/>
      <c r="E149" s="461"/>
      <c r="F149" s="461"/>
      <c r="G149" s="462"/>
      <c r="H149" s="442"/>
      <c r="I149" s="440"/>
      <c r="J149" s="440"/>
      <c r="K149" s="441"/>
      <c r="L149" s="442"/>
      <c r="M149" s="440"/>
      <c r="N149" s="441"/>
      <c r="O149" s="442"/>
      <c r="P149" s="441"/>
      <c r="Q149" s="52"/>
      <c r="R149" s="483"/>
      <c r="S149" s="484"/>
      <c r="T149" s="484"/>
      <c r="U149" s="485"/>
      <c r="V149" s="442"/>
      <c r="W149" s="440"/>
      <c r="X149" s="440"/>
      <c r="Y149" s="441"/>
      <c r="AB149" s="60"/>
      <c r="AC149" s="75"/>
      <c r="AD149" s="60"/>
    </row>
    <row r="150" spans="2:31" ht="24" customHeight="1">
      <c r="B150" s="51"/>
      <c r="C150" s="461"/>
      <c r="D150" s="461"/>
      <c r="E150" s="461"/>
      <c r="F150" s="461"/>
      <c r="G150" s="462"/>
      <c r="H150" s="442"/>
      <c r="I150" s="440"/>
      <c r="J150" s="440"/>
      <c r="K150" s="441"/>
      <c r="L150" s="442"/>
      <c r="M150" s="440"/>
      <c r="N150" s="441"/>
      <c r="O150" s="442"/>
      <c r="P150" s="441"/>
      <c r="Q150" s="52"/>
      <c r="R150" s="483"/>
      <c r="S150" s="484"/>
      <c r="T150" s="484"/>
      <c r="U150" s="485"/>
      <c r="V150" s="442"/>
      <c r="W150" s="440"/>
      <c r="X150" s="440"/>
      <c r="Y150" s="441"/>
      <c r="AB150" s="60"/>
      <c r="AC150" s="75"/>
      <c r="AD150" s="60"/>
    </row>
    <row r="151" spans="2:31" ht="24" customHeight="1">
      <c r="B151" s="51"/>
      <c r="C151" s="460"/>
      <c r="D151" s="461"/>
      <c r="E151" s="461"/>
      <c r="F151" s="461"/>
      <c r="G151" s="462"/>
      <c r="H151" s="463"/>
      <c r="I151" s="464"/>
      <c r="J151" s="464"/>
      <c r="K151" s="465"/>
      <c r="L151" s="442"/>
      <c r="M151" s="440"/>
      <c r="N151" s="441"/>
      <c r="O151" s="442"/>
      <c r="P151" s="441"/>
      <c r="Q151" s="66"/>
      <c r="R151" s="443"/>
      <c r="S151" s="444"/>
      <c r="T151" s="444"/>
      <c r="U151" s="445"/>
      <c r="V151" s="442"/>
      <c r="W151" s="440"/>
      <c r="X151" s="440"/>
      <c r="Y151" s="441"/>
      <c r="AB151" s="60"/>
      <c r="AC151" s="75"/>
      <c r="AD151" s="60"/>
    </row>
    <row r="152" spans="2:31" ht="24" customHeight="1">
      <c r="B152" s="51"/>
      <c r="C152" s="460"/>
      <c r="D152" s="461"/>
      <c r="E152" s="461"/>
      <c r="F152" s="461"/>
      <c r="G152" s="462"/>
      <c r="H152" s="463"/>
      <c r="I152" s="464"/>
      <c r="J152" s="464"/>
      <c r="K152" s="465"/>
      <c r="L152" s="442"/>
      <c r="M152" s="440"/>
      <c r="N152" s="441"/>
      <c r="O152" s="442"/>
      <c r="P152" s="441"/>
      <c r="Q152" s="66"/>
      <c r="R152" s="443"/>
      <c r="S152" s="444"/>
      <c r="T152" s="444"/>
      <c r="U152" s="445"/>
      <c r="V152" s="442"/>
      <c r="W152" s="440"/>
      <c r="X152" s="440"/>
      <c r="Y152" s="441"/>
      <c r="AB152" s="60"/>
      <c r="AC152" s="75"/>
      <c r="AD152" s="60"/>
    </row>
    <row r="153" spans="2:31" ht="24" customHeight="1">
      <c r="B153" s="51"/>
      <c r="C153" s="460"/>
      <c r="D153" s="461"/>
      <c r="E153" s="461"/>
      <c r="F153" s="461"/>
      <c r="G153" s="462"/>
      <c r="H153" s="463"/>
      <c r="I153" s="464"/>
      <c r="J153" s="464"/>
      <c r="K153" s="465"/>
      <c r="L153" s="442"/>
      <c r="M153" s="440"/>
      <c r="N153" s="441"/>
      <c r="O153" s="442"/>
      <c r="P153" s="441"/>
      <c r="Q153" s="66"/>
      <c r="R153" s="443"/>
      <c r="S153" s="444"/>
      <c r="T153" s="444"/>
      <c r="U153" s="445"/>
      <c r="V153" s="442"/>
      <c r="W153" s="440"/>
      <c r="X153" s="440"/>
      <c r="Y153" s="441"/>
      <c r="AB153" s="60"/>
      <c r="AC153" s="75"/>
      <c r="AD153" s="60"/>
    </row>
    <row r="154" spans="2:31" ht="24" customHeight="1">
      <c r="B154" s="59"/>
      <c r="C154" s="455"/>
      <c r="D154" s="455"/>
      <c r="E154" s="455"/>
      <c r="F154" s="455"/>
      <c r="G154" s="456"/>
      <c r="H154" s="556"/>
      <c r="I154" s="557"/>
      <c r="J154" s="557"/>
      <c r="K154" s="558"/>
      <c r="L154" s="442"/>
      <c r="M154" s="440"/>
      <c r="N154" s="441"/>
      <c r="O154" s="442"/>
      <c r="P154" s="441"/>
      <c r="Q154" s="66"/>
      <c r="R154" s="443"/>
      <c r="S154" s="444"/>
      <c r="T154" s="444"/>
      <c r="U154" s="445"/>
      <c r="V154" s="442"/>
      <c r="W154" s="440"/>
      <c r="X154" s="440"/>
      <c r="Y154" s="441"/>
      <c r="AB154" s="60"/>
      <c r="AC154" s="75"/>
      <c r="AD154" s="60"/>
    </row>
    <row r="155" spans="2:31" ht="24" customHeight="1">
      <c r="B155" s="51"/>
      <c r="C155" s="460"/>
      <c r="D155" s="461"/>
      <c r="E155" s="461"/>
      <c r="F155" s="461"/>
      <c r="G155" s="462"/>
      <c r="H155" s="463"/>
      <c r="I155" s="464"/>
      <c r="J155" s="464"/>
      <c r="K155" s="465"/>
      <c r="L155" s="442"/>
      <c r="M155" s="440"/>
      <c r="N155" s="441"/>
      <c r="O155" s="442"/>
      <c r="P155" s="441"/>
      <c r="Q155" s="66"/>
      <c r="R155" s="443"/>
      <c r="S155" s="444"/>
      <c r="T155" s="444"/>
      <c r="U155" s="445"/>
      <c r="V155" s="442"/>
      <c r="W155" s="440"/>
      <c r="X155" s="440"/>
      <c r="Y155" s="441"/>
      <c r="AB155" s="60"/>
      <c r="AC155" s="75"/>
      <c r="AD155" s="60"/>
    </row>
    <row r="156" spans="2:31" ht="24" customHeight="1">
      <c r="B156" s="51"/>
      <c r="C156" s="460"/>
      <c r="D156" s="461"/>
      <c r="E156" s="461"/>
      <c r="F156" s="461"/>
      <c r="G156" s="462"/>
      <c r="H156" s="463"/>
      <c r="I156" s="464"/>
      <c r="J156" s="464"/>
      <c r="K156" s="465"/>
      <c r="L156" s="442"/>
      <c r="M156" s="440"/>
      <c r="N156" s="441"/>
      <c r="O156" s="442"/>
      <c r="P156" s="441"/>
      <c r="Q156" s="66"/>
      <c r="R156" s="443"/>
      <c r="S156" s="444"/>
      <c r="T156" s="444"/>
      <c r="U156" s="445"/>
      <c r="V156" s="442"/>
      <c r="W156" s="440"/>
      <c r="X156" s="440"/>
      <c r="Y156" s="441"/>
      <c r="AB156" s="60"/>
      <c r="AC156" s="75"/>
      <c r="AD156" s="60"/>
    </row>
    <row r="157" spans="2:31" ht="24" customHeight="1">
      <c r="B157" s="51"/>
      <c r="C157" s="460"/>
      <c r="D157" s="461"/>
      <c r="E157" s="461"/>
      <c r="F157" s="461"/>
      <c r="G157" s="462"/>
      <c r="H157" s="463"/>
      <c r="I157" s="464"/>
      <c r="J157" s="464"/>
      <c r="K157" s="465"/>
      <c r="L157" s="442"/>
      <c r="M157" s="440"/>
      <c r="N157" s="441"/>
      <c r="O157" s="442"/>
      <c r="P157" s="441"/>
      <c r="Q157" s="66"/>
      <c r="R157" s="443"/>
      <c r="S157" s="444"/>
      <c r="T157" s="444"/>
      <c r="U157" s="445"/>
      <c r="V157" s="442"/>
      <c r="W157" s="440"/>
      <c r="X157" s="440"/>
      <c r="Y157" s="441"/>
      <c r="AB157" s="60"/>
      <c r="AC157" s="75"/>
      <c r="AD157" s="60"/>
    </row>
    <row r="158" spans="2:31" ht="24" customHeight="1">
      <c r="B158" s="96"/>
      <c r="C158" s="413"/>
      <c r="D158" s="414"/>
      <c r="E158" s="414"/>
      <c r="F158" s="414"/>
      <c r="G158" s="415"/>
      <c r="H158" s="416"/>
      <c r="I158" s="417"/>
      <c r="J158" s="417"/>
      <c r="K158" s="418"/>
      <c r="L158" s="407"/>
      <c r="M158" s="408"/>
      <c r="N158" s="409"/>
      <c r="O158" s="407"/>
      <c r="P158" s="409"/>
      <c r="Q158" s="97"/>
      <c r="R158" s="410"/>
      <c r="S158" s="411"/>
      <c r="T158" s="411"/>
      <c r="U158" s="412"/>
      <c r="V158" s="407"/>
      <c r="W158" s="408"/>
      <c r="X158" s="408"/>
      <c r="Y158" s="409"/>
      <c r="AB158" s="60"/>
    </row>
    <row r="159" spans="2:31" ht="24" customHeight="1">
      <c r="B159" s="99"/>
      <c r="C159" s="559" t="s">
        <v>57</v>
      </c>
      <c r="D159" s="492"/>
      <c r="E159" s="492"/>
      <c r="F159" s="492"/>
      <c r="G159" s="493"/>
      <c r="H159" s="494"/>
      <c r="I159" s="495"/>
      <c r="J159" s="495"/>
      <c r="K159" s="496"/>
      <c r="L159" s="494"/>
      <c r="M159" s="495"/>
      <c r="N159" s="496"/>
      <c r="O159" s="494"/>
      <c r="P159" s="496"/>
      <c r="Q159" s="100"/>
      <c r="R159" s="452">
        <f>SUM(R133+R134+R135+R143)</f>
        <v>0</v>
      </c>
      <c r="S159" s="453"/>
      <c r="T159" s="453"/>
      <c r="U159" s="454"/>
      <c r="V159" s="494"/>
      <c r="W159" s="495"/>
      <c r="X159" s="495"/>
      <c r="Y159" s="496"/>
      <c r="AB159" s="60"/>
    </row>
    <row r="160" spans="2:31" ht="24" customHeight="1">
      <c r="B160" s="560" t="str">
        <f>B130</f>
        <v>（科目別内訳）</v>
      </c>
      <c r="C160" s="560"/>
      <c r="D160" s="560"/>
      <c r="E160" s="560"/>
      <c r="F160" s="560"/>
      <c r="G160" s="560"/>
      <c r="H160" s="561"/>
      <c r="I160" s="561"/>
      <c r="J160" s="561"/>
      <c r="K160" s="561"/>
      <c r="L160" s="561"/>
      <c r="M160" s="561"/>
      <c r="N160" s="561"/>
      <c r="O160" s="561"/>
      <c r="P160" s="561"/>
      <c r="Q160" s="561"/>
      <c r="R160" s="561"/>
      <c r="S160" s="561"/>
      <c r="T160" s="561"/>
      <c r="U160" s="561"/>
      <c r="V160" s="561"/>
      <c r="W160" s="561"/>
      <c r="X160" s="561"/>
      <c r="Y160" s="561"/>
      <c r="AB160" s="72"/>
      <c r="AC160" s="65"/>
      <c r="AD160" s="65"/>
      <c r="AE160" s="65"/>
    </row>
    <row r="161" spans="2:31" s="65" customFormat="1" ht="24" customHeight="1">
      <c r="B161" s="489" t="s">
        <v>0</v>
      </c>
      <c r="C161" s="490"/>
      <c r="D161" s="490"/>
      <c r="E161" s="490"/>
      <c r="F161" s="490"/>
      <c r="G161" s="491"/>
      <c r="H161" s="489" t="s">
        <v>1</v>
      </c>
      <c r="I161" s="490"/>
      <c r="J161" s="490"/>
      <c r="K161" s="491"/>
      <c r="L161" s="489" t="s">
        <v>2</v>
      </c>
      <c r="M161" s="490"/>
      <c r="N161" s="491"/>
      <c r="O161" s="489" t="s">
        <v>39</v>
      </c>
      <c r="P161" s="491"/>
      <c r="Q161" s="101" t="s">
        <v>40</v>
      </c>
      <c r="R161" s="489" t="s">
        <v>3</v>
      </c>
      <c r="S161" s="490"/>
      <c r="T161" s="490"/>
      <c r="U161" s="491"/>
      <c r="V161" s="489" t="s">
        <v>4</v>
      </c>
      <c r="W161" s="490"/>
      <c r="X161" s="490"/>
      <c r="Y161" s="491"/>
      <c r="AB161" s="40"/>
      <c r="AC161" s="40"/>
      <c r="AD161" s="40"/>
      <c r="AE161" s="40"/>
    </row>
    <row r="162" spans="2:31" ht="24" customHeight="1">
      <c r="B162" s="96" t="str">
        <f>B29</f>
        <v>Ｃ</v>
      </c>
      <c r="C162" s="466" t="str">
        <f>C29</f>
        <v>機械・給排水設備工事</v>
      </c>
      <c r="D162" s="466"/>
      <c r="E162" s="466"/>
      <c r="F162" s="466"/>
      <c r="G162" s="467"/>
      <c r="H162" s="407"/>
      <c r="I162" s="408"/>
      <c r="J162" s="408"/>
      <c r="K162" s="409"/>
      <c r="L162" s="407"/>
      <c r="M162" s="408"/>
      <c r="N162" s="409"/>
      <c r="O162" s="407"/>
      <c r="P162" s="409"/>
      <c r="Q162" s="97"/>
      <c r="R162" s="407"/>
      <c r="S162" s="408"/>
      <c r="T162" s="408"/>
      <c r="U162" s="409"/>
      <c r="V162" s="407"/>
      <c r="W162" s="408"/>
      <c r="X162" s="408"/>
      <c r="Y162" s="409"/>
    </row>
    <row r="163" spans="2:31" ht="24" customHeight="1">
      <c r="B163" s="96">
        <v>1</v>
      </c>
      <c r="C163" s="414" t="s">
        <v>374</v>
      </c>
      <c r="D163" s="414"/>
      <c r="E163" s="414"/>
      <c r="F163" s="414"/>
      <c r="G163" s="415"/>
      <c r="H163" s="419" t="s">
        <v>375</v>
      </c>
      <c r="I163" s="420"/>
      <c r="J163" s="420"/>
      <c r="K163" s="421"/>
      <c r="L163" s="407">
        <v>1</v>
      </c>
      <c r="M163" s="408"/>
      <c r="N163" s="409"/>
      <c r="O163" s="407" t="s">
        <v>8</v>
      </c>
      <c r="P163" s="409"/>
      <c r="Q163" s="97"/>
      <c r="R163" s="437">
        <f>'C-1'!H164:H164</f>
        <v>0</v>
      </c>
      <c r="S163" s="438"/>
      <c r="T163" s="438"/>
      <c r="U163" s="439"/>
      <c r="V163" s="407"/>
      <c r="W163" s="408"/>
      <c r="X163" s="408"/>
      <c r="Y163" s="409"/>
    </row>
    <row r="164" spans="2:31" ht="24" customHeight="1">
      <c r="B164" s="96">
        <v>2</v>
      </c>
      <c r="C164" s="414" t="s">
        <v>374</v>
      </c>
      <c r="D164" s="414"/>
      <c r="E164" s="414"/>
      <c r="F164" s="414"/>
      <c r="G164" s="415"/>
      <c r="H164" s="419" t="s">
        <v>376</v>
      </c>
      <c r="I164" s="420"/>
      <c r="J164" s="420"/>
      <c r="K164" s="421"/>
      <c r="L164" s="407">
        <v>1</v>
      </c>
      <c r="M164" s="408"/>
      <c r="N164" s="409"/>
      <c r="O164" s="407" t="s">
        <v>8</v>
      </c>
      <c r="P164" s="409"/>
      <c r="Q164" s="97"/>
      <c r="R164" s="437">
        <f>'C-2'!H165</f>
        <v>0</v>
      </c>
      <c r="S164" s="438"/>
      <c r="T164" s="438"/>
      <c r="U164" s="439"/>
      <c r="V164" s="407"/>
      <c r="W164" s="408"/>
      <c r="X164" s="408"/>
      <c r="Y164" s="409"/>
    </row>
    <row r="165" spans="2:31" ht="24" customHeight="1">
      <c r="B165" s="96">
        <v>3</v>
      </c>
      <c r="C165" s="414" t="s">
        <v>374</v>
      </c>
      <c r="D165" s="414"/>
      <c r="E165" s="414"/>
      <c r="F165" s="414"/>
      <c r="G165" s="415"/>
      <c r="H165" s="431" t="s">
        <v>69</v>
      </c>
      <c r="I165" s="432"/>
      <c r="J165" s="432"/>
      <c r="K165" s="433"/>
      <c r="L165" s="407">
        <v>1</v>
      </c>
      <c r="M165" s="408"/>
      <c r="N165" s="409"/>
      <c r="O165" s="407" t="s">
        <v>8</v>
      </c>
      <c r="P165" s="409"/>
      <c r="Q165" s="94"/>
      <c r="R165" s="425">
        <f>'C-3'!H67</f>
        <v>0</v>
      </c>
      <c r="S165" s="426"/>
      <c r="T165" s="426"/>
      <c r="U165" s="427"/>
      <c r="V165" s="407"/>
      <c r="W165" s="408"/>
      <c r="X165" s="408"/>
      <c r="Y165" s="409"/>
    </row>
    <row r="166" spans="2:31" ht="24" customHeight="1">
      <c r="B166" s="96">
        <v>4</v>
      </c>
      <c r="C166" s="414" t="s">
        <v>377</v>
      </c>
      <c r="D166" s="414"/>
      <c r="E166" s="414"/>
      <c r="F166" s="414"/>
      <c r="G166" s="415"/>
      <c r="H166" s="431" t="s">
        <v>378</v>
      </c>
      <c r="I166" s="432"/>
      <c r="J166" s="432"/>
      <c r="K166" s="433"/>
      <c r="L166" s="407">
        <v>1</v>
      </c>
      <c r="M166" s="408"/>
      <c r="N166" s="409"/>
      <c r="O166" s="407" t="s">
        <v>8</v>
      </c>
      <c r="P166" s="409"/>
      <c r="Q166" s="94"/>
      <c r="R166" s="410">
        <f>'C-4'!H100</f>
        <v>0</v>
      </c>
      <c r="S166" s="411"/>
      <c r="T166" s="411"/>
      <c r="U166" s="412"/>
      <c r="V166" s="407"/>
      <c r="W166" s="408"/>
      <c r="X166" s="408"/>
      <c r="Y166" s="409"/>
      <c r="AB166" s="60"/>
    </row>
    <row r="167" spans="2:31" ht="24" customHeight="1">
      <c r="B167" s="96">
        <v>5</v>
      </c>
      <c r="C167" s="414" t="s">
        <v>377</v>
      </c>
      <c r="D167" s="414"/>
      <c r="E167" s="414"/>
      <c r="F167" s="414"/>
      <c r="G167" s="415"/>
      <c r="H167" s="468" t="s">
        <v>379</v>
      </c>
      <c r="I167" s="469"/>
      <c r="J167" s="469"/>
      <c r="K167" s="470"/>
      <c r="L167" s="471">
        <v>1</v>
      </c>
      <c r="M167" s="472"/>
      <c r="N167" s="473"/>
      <c r="O167" s="471" t="s">
        <v>8</v>
      </c>
      <c r="P167" s="473"/>
      <c r="Q167" s="83"/>
      <c r="R167" s="474">
        <f>'C-5'!H100</f>
        <v>0</v>
      </c>
      <c r="S167" s="475"/>
      <c r="T167" s="475"/>
      <c r="U167" s="476"/>
      <c r="V167" s="471"/>
      <c r="W167" s="472"/>
      <c r="X167" s="472"/>
      <c r="Y167" s="473"/>
      <c r="AB167" s="60"/>
    </row>
    <row r="168" spans="2:31" ht="24" customHeight="1">
      <c r="B168" s="51">
        <v>6</v>
      </c>
      <c r="C168" s="460" t="s">
        <v>70</v>
      </c>
      <c r="D168" s="461"/>
      <c r="E168" s="461"/>
      <c r="F168" s="461"/>
      <c r="G168" s="462"/>
      <c r="H168" s="486" t="s">
        <v>380</v>
      </c>
      <c r="I168" s="487"/>
      <c r="J168" s="487"/>
      <c r="K168" s="488"/>
      <c r="L168" s="442">
        <v>1</v>
      </c>
      <c r="M168" s="440"/>
      <c r="N168" s="441"/>
      <c r="O168" s="442" t="s">
        <v>8</v>
      </c>
      <c r="P168" s="441"/>
      <c r="Q168" s="66"/>
      <c r="R168" s="443">
        <f>'C-6'!H34</f>
        <v>0</v>
      </c>
      <c r="S168" s="444"/>
      <c r="T168" s="444"/>
      <c r="U168" s="445"/>
      <c r="V168" s="442"/>
      <c r="W168" s="440"/>
      <c r="X168" s="440"/>
      <c r="Y168" s="441"/>
      <c r="AB168" s="60"/>
    </row>
    <row r="169" spans="2:31" ht="24" customHeight="1">
      <c r="B169" s="51"/>
      <c r="C169" s="460"/>
      <c r="D169" s="461"/>
      <c r="E169" s="461"/>
      <c r="F169" s="461"/>
      <c r="G169" s="462"/>
      <c r="H169" s="463"/>
      <c r="I169" s="464"/>
      <c r="J169" s="464"/>
      <c r="K169" s="465"/>
      <c r="L169" s="442"/>
      <c r="M169" s="440"/>
      <c r="N169" s="441"/>
      <c r="O169" s="442"/>
      <c r="P169" s="441"/>
      <c r="Q169" s="66"/>
      <c r="R169" s="443"/>
      <c r="S169" s="444"/>
      <c r="T169" s="444"/>
      <c r="U169" s="445"/>
      <c r="V169" s="442"/>
      <c r="W169" s="440"/>
      <c r="X169" s="440"/>
      <c r="Y169" s="441"/>
      <c r="AB169" s="60"/>
    </row>
    <row r="170" spans="2:31" ht="24" customHeight="1">
      <c r="B170" s="51"/>
      <c r="C170" s="460"/>
      <c r="D170" s="461"/>
      <c r="E170" s="461"/>
      <c r="F170" s="461"/>
      <c r="G170" s="462"/>
      <c r="H170" s="463"/>
      <c r="I170" s="464"/>
      <c r="J170" s="464"/>
      <c r="K170" s="465"/>
      <c r="L170" s="442"/>
      <c r="M170" s="440"/>
      <c r="N170" s="441"/>
      <c r="O170" s="442"/>
      <c r="P170" s="441"/>
      <c r="Q170" s="66"/>
      <c r="R170" s="443"/>
      <c r="S170" s="444"/>
      <c r="T170" s="444"/>
      <c r="U170" s="445"/>
      <c r="V170" s="442"/>
      <c r="W170" s="440"/>
      <c r="X170" s="440"/>
      <c r="Y170" s="441"/>
      <c r="AB170" s="60"/>
    </row>
    <row r="171" spans="2:31" ht="24" customHeight="1">
      <c r="B171" s="51"/>
      <c r="C171" s="460"/>
      <c r="D171" s="461"/>
      <c r="E171" s="461"/>
      <c r="F171" s="461"/>
      <c r="G171" s="462"/>
      <c r="H171" s="463"/>
      <c r="I171" s="464"/>
      <c r="J171" s="464"/>
      <c r="K171" s="465"/>
      <c r="L171" s="442"/>
      <c r="M171" s="440"/>
      <c r="N171" s="441"/>
      <c r="O171" s="442"/>
      <c r="P171" s="441"/>
      <c r="Q171" s="66"/>
      <c r="R171" s="443"/>
      <c r="S171" s="444"/>
      <c r="T171" s="444"/>
      <c r="U171" s="445"/>
      <c r="V171" s="442"/>
      <c r="W171" s="440"/>
      <c r="X171" s="440"/>
      <c r="Y171" s="441"/>
      <c r="AB171" s="60"/>
    </row>
    <row r="172" spans="2:31" ht="24" customHeight="1">
      <c r="B172" s="51"/>
      <c r="C172" s="460"/>
      <c r="D172" s="461"/>
      <c r="E172" s="461"/>
      <c r="F172" s="461"/>
      <c r="G172" s="462"/>
      <c r="H172" s="463"/>
      <c r="I172" s="464"/>
      <c r="J172" s="464"/>
      <c r="K172" s="465"/>
      <c r="L172" s="442"/>
      <c r="M172" s="440"/>
      <c r="N172" s="441"/>
      <c r="O172" s="442"/>
      <c r="P172" s="441"/>
      <c r="Q172" s="66"/>
      <c r="R172" s="443"/>
      <c r="S172" s="444"/>
      <c r="T172" s="444"/>
      <c r="U172" s="445"/>
      <c r="V172" s="442"/>
      <c r="W172" s="440"/>
      <c r="X172" s="440"/>
      <c r="Y172" s="441"/>
      <c r="AB172" s="60"/>
    </row>
    <row r="173" spans="2:31" ht="24" customHeight="1">
      <c r="B173" s="51"/>
      <c r="C173" s="460"/>
      <c r="D173" s="461"/>
      <c r="E173" s="461"/>
      <c r="F173" s="461"/>
      <c r="G173" s="462"/>
      <c r="H173" s="463"/>
      <c r="I173" s="464"/>
      <c r="J173" s="464"/>
      <c r="K173" s="465"/>
      <c r="L173" s="442"/>
      <c r="M173" s="440"/>
      <c r="N173" s="441"/>
      <c r="O173" s="442"/>
      <c r="P173" s="441"/>
      <c r="Q173" s="66"/>
      <c r="R173" s="443"/>
      <c r="S173" s="444"/>
      <c r="T173" s="444"/>
      <c r="U173" s="445"/>
      <c r="V173" s="442"/>
      <c r="W173" s="440"/>
      <c r="X173" s="440"/>
      <c r="Y173" s="441"/>
      <c r="AB173" s="60"/>
    </row>
    <row r="174" spans="2:31" ht="24" customHeight="1">
      <c r="B174" s="51"/>
      <c r="C174" s="461"/>
      <c r="D174" s="461"/>
      <c r="E174" s="461"/>
      <c r="F174" s="461"/>
      <c r="G174" s="462"/>
      <c r="H174" s="442"/>
      <c r="I174" s="440"/>
      <c r="J174" s="440"/>
      <c r="K174" s="441"/>
      <c r="L174" s="442"/>
      <c r="M174" s="440"/>
      <c r="N174" s="441"/>
      <c r="O174" s="442"/>
      <c r="P174" s="441"/>
      <c r="Q174" s="66"/>
      <c r="R174" s="443"/>
      <c r="S174" s="444"/>
      <c r="T174" s="444"/>
      <c r="U174" s="445"/>
      <c r="V174" s="442"/>
      <c r="W174" s="440"/>
      <c r="X174" s="440"/>
      <c r="Y174" s="441"/>
      <c r="AB174" s="60"/>
    </row>
    <row r="175" spans="2:31" ht="24" customHeight="1">
      <c r="B175" s="51"/>
      <c r="C175" s="461"/>
      <c r="D175" s="461"/>
      <c r="E175" s="461"/>
      <c r="F175" s="461"/>
      <c r="G175" s="462"/>
      <c r="H175" s="442"/>
      <c r="I175" s="440"/>
      <c r="J175" s="440"/>
      <c r="K175" s="441"/>
      <c r="L175" s="442"/>
      <c r="M175" s="440"/>
      <c r="N175" s="441"/>
      <c r="O175" s="442"/>
      <c r="P175" s="441"/>
      <c r="Q175" s="66"/>
      <c r="R175" s="443"/>
      <c r="S175" s="444"/>
      <c r="T175" s="444"/>
      <c r="U175" s="445"/>
      <c r="V175" s="442"/>
      <c r="W175" s="440"/>
      <c r="X175" s="440"/>
      <c r="Y175" s="441"/>
      <c r="AB175" s="60"/>
    </row>
    <row r="176" spans="2:31" ht="24" customHeight="1">
      <c r="B176" s="51"/>
      <c r="C176" s="461"/>
      <c r="D176" s="461"/>
      <c r="E176" s="461"/>
      <c r="F176" s="461"/>
      <c r="G176" s="462"/>
      <c r="H176" s="463"/>
      <c r="I176" s="464"/>
      <c r="J176" s="464"/>
      <c r="K176" s="465"/>
      <c r="L176" s="442"/>
      <c r="M176" s="440"/>
      <c r="N176" s="441"/>
      <c r="O176" s="442"/>
      <c r="P176" s="441"/>
      <c r="Q176" s="66"/>
      <c r="R176" s="443"/>
      <c r="S176" s="444"/>
      <c r="T176" s="444"/>
      <c r="U176" s="445"/>
      <c r="V176" s="442"/>
      <c r="W176" s="440"/>
      <c r="X176" s="440"/>
      <c r="Y176" s="441"/>
      <c r="AB176" s="60"/>
    </row>
    <row r="177" spans="2:36" ht="24" customHeight="1">
      <c r="B177" s="51"/>
      <c r="C177" s="460"/>
      <c r="D177" s="461"/>
      <c r="E177" s="461"/>
      <c r="F177" s="461"/>
      <c r="G177" s="462"/>
      <c r="H177" s="463"/>
      <c r="I177" s="464"/>
      <c r="J177" s="464"/>
      <c r="K177" s="465"/>
      <c r="L177" s="442"/>
      <c r="M177" s="440"/>
      <c r="N177" s="441"/>
      <c r="O177" s="442"/>
      <c r="P177" s="441"/>
      <c r="Q177" s="66"/>
      <c r="R177" s="443"/>
      <c r="S177" s="444"/>
      <c r="T177" s="444"/>
      <c r="U177" s="445"/>
      <c r="V177" s="442"/>
      <c r="W177" s="440"/>
      <c r="X177" s="440"/>
      <c r="Y177" s="441"/>
      <c r="AB177" s="60"/>
    </row>
    <row r="178" spans="2:36" ht="24" customHeight="1">
      <c r="B178" s="51"/>
      <c r="C178" s="460"/>
      <c r="D178" s="461"/>
      <c r="E178" s="461"/>
      <c r="F178" s="461"/>
      <c r="G178" s="462"/>
      <c r="H178" s="463"/>
      <c r="I178" s="464"/>
      <c r="J178" s="464"/>
      <c r="K178" s="465"/>
      <c r="L178" s="442"/>
      <c r="M178" s="440"/>
      <c r="N178" s="441"/>
      <c r="O178" s="442"/>
      <c r="P178" s="441"/>
      <c r="Q178" s="66"/>
      <c r="R178" s="443"/>
      <c r="S178" s="444"/>
      <c r="T178" s="444"/>
      <c r="U178" s="445"/>
      <c r="V178" s="442"/>
      <c r="W178" s="440"/>
      <c r="X178" s="440"/>
      <c r="Y178" s="441"/>
      <c r="AB178" s="60"/>
    </row>
    <row r="179" spans="2:36" ht="24" customHeight="1">
      <c r="B179" s="51"/>
      <c r="C179" s="460"/>
      <c r="D179" s="461"/>
      <c r="E179" s="461"/>
      <c r="F179" s="461"/>
      <c r="G179" s="462"/>
      <c r="H179" s="463"/>
      <c r="I179" s="464"/>
      <c r="J179" s="464"/>
      <c r="K179" s="465"/>
      <c r="L179" s="442"/>
      <c r="M179" s="440"/>
      <c r="N179" s="441"/>
      <c r="O179" s="442"/>
      <c r="P179" s="441"/>
      <c r="Q179" s="66"/>
      <c r="R179" s="443"/>
      <c r="S179" s="444"/>
      <c r="T179" s="444"/>
      <c r="U179" s="445"/>
      <c r="V179" s="442"/>
      <c r="W179" s="440"/>
      <c r="X179" s="440"/>
      <c r="Y179" s="441"/>
      <c r="AB179" s="60"/>
    </row>
    <row r="180" spans="2:36" ht="24" customHeight="1">
      <c r="B180" s="59"/>
      <c r="C180" s="461"/>
      <c r="D180" s="461"/>
      <c r="E180" s="461"/>
      <c r="F180" s="461"/>
      <c r="G180" s="462"/>
      <c r="H180" s="442"/>
      <c r="I180" s="440"/>
      <c r="J180" s="440"/>
      <c r="K180" s="441"/>
      <c r="L180" s="442"/>
      <c r="M180" s="440"/>
      <c r="N180" s="441"/>
      <c r="O180" s="442"/>
      <c r="P180" s="441"/>
      <c r="Q180" s="66"/>
      <c r="R180" s="443"/>
      <c r="S180" s="444"/>
      <c r="T180" s="444"/>
      <c r="U180" s="445"/>
      <c r="V180" s="442"/>
      <c r="W180" s="440"/>
      <c r="X180" s="440"/>
      <c r="Y180" s="441"/>
      <c r="AB180" s="60"/>
    </row>
    <row r="181" spans="2:36" ht="24" customHeight="1">
      <c r="B181" s="59"/>
      <c r="C181" s="455"/>
      <c r="D181" s="455"/>
      <c r="E181" s="455"/>
      <c r="F181" s="455"/>
      <c r="G181" s="456"/>
      <c r="H181" s="442"/>
      <c r="I181" s="440"/>
      <c r="J181" s="440"/>
      <c r="K181" s="441"/>
      <c r="L181" s="442"/>
      <c r="M181" s="440"/>
      <c r="N181" s="441"/>
      <c r="O181" s="442"/>
      <c r="P181" s="441"/>
      <c r="Q181" s="66"/>
      <c r="R181" s="443"/>
      <c r="S181" s="444"/>
      <c r="T181" s="444"/>
      <c r="U181" s="445"/>
      <c r="V181" s="442"/>
      <c r="W181" s="440"/>
      <c r="X181" s="440"/>
      <c r="Y181" s="441"/>
      <c r="AB181" s="60"/>
      <c r="AC181" s="75"/>
    </row>
    <row r="182" spans="2:36" ht="24" customHeight="1">
      <c r="B182" s="51"/>
      <c r="C182" s="460"/>
      <c r="D182" s="461"/>
      <c r="E182" s="461"/>
      <c r="F182" s="461"/>
      <c r="G182" s="462"/>
      <c r="H182" s="463"/>
      <c r="I182" s="464"/>
      <c r="J182" s="464"/>
      <c r="K182" s="465"/>
      <c r="L182" s="442"/>
      <c r="M182" s="440"/>
      <c r="N182" s="441"/>
      <c r="O182" s="442"/>
      <c r="P182" s="441"/>
      <c r="Q182" s="66"/>
      <c r="R182" s="443"/>
      <c r="S182" s="444"/>
      <c r="T182" s="444"/>
      <c r="U182" s="445"/>
      <c r="V182" s="442"/>
      <c r="W182" s="440"/>
      <c r="X182" s="440"/>
      <c r="Y182" s="441"/>
    </row>
    <row r="183" spans="2:36" ht="24" customHeight="1">
      <c r="B183" s="59"/>
      <c r="C183" s="455"/>
      <c r="D183" s="455"/>
      <c r="E183" s="455"/>
      <c r="F183" s="455"/>
      <c r="G183" s="456"/>
      <c r="H183" s="442"/>
      <c r="I183" s="440"/>
      <c r="J183" s="440"/>
      <c r="K183" s="441"/>
      <c r="L183" s="442"/>
      <c r="M183" s="440"/>
      <c r="N183" s="441"/>
      <c r="O183" s="442"/>
      <c r="P183" s="441"/>
      <c r="Q183" s="66"/>
      <c r="R183" s="443"/>
      <c r="S183" s="444"/>
      <c r="T183" s="444"/>
      <c r="U183" s="445"/>
      <c r="V183" s="457"/>
      <c r="W183" s="458"/>
      <c r="X183" s="458"/>
      <c r="Y183" s="459"/>
    </row>
    <row r="184" spans="2:36" ht="24" customHeight="1">
      <c r="B184" s="59"/>
      <c r="C184" s="455"/>
      <c r="D184" s="455"/>
      <c r="E184" s="455"/>
      <c r="F184" s="455"/>
      <c r="G184" s="456"/>
      <c r="H184" s="442"/>
      <c r="I184" s="440"/>
      <c r="J184" s="440"/>
      <c r="K184" s="441"/>
      <c r="L184" s="442"/>
      <c r="M184" s="440"/>
      <c r="N184" s="441"/>
      <c r="O184" s="442"/>
      <c r="P184" s="441"/>
      <c r="Q184" s="66"/>
      <c r="R184" s="443"/>
      <c r="S184" s="444"/>
      <c r="T184" s="444"/>
      <c r="U184" s="445"/>
      <c r="V184" s="457"/>
      <c r="W184" s="458"/>
      <c r="X184" s="458"/>
      <c r="Y184" s="459"/>
    </row>
    <row r="185" spans="2:36" ht="24" customHeight="1">
      <c r="B185" s="59"/>
      <c r="C185" s="455"/>
      <c r="D185" s="455"/>
      <c r="E185" s="455"/>
      <c r="F185" s="455"/>
      <c r="G185" s="456"/>
      <c r="H185" s="442"/>
      <c r="I185" s="440"/>
      <c r="J185" s="440"/>
      <c r="K185" s="441"/>
      <c r="L185" s="442"/>
      <c r="M185" s="440"/>
      <c r="N185" s="441"/>
      <c r="O185" s="442"/>
      <c r="P185" s="441"/>
      <c r="Q185" s="66"/>
      <c r="R185" s="443"/>
      <c r="S185" s="444"/>
      <c r="T185" s="444"/>
      <c r="U185" s="445"/>
      <c r="V185" s="457"/>
      <c r="W185" s="458"/>
      <c r="X185" s="458"/>
      <c r="Y185" s="459"/>
    </row>
    <row r="186" spans="2:36" ht="24" customHeight="1">
      <c r="B186" s="59"/>
      <c r="C186" s="455"/>
      <c r="D186" s="455"/>
      <c r="E186" s="455"/>
      <c r="F186" s="455"/>
      <c r="G186" s="456"/>
      <c r="H186" s="442"/>
      <c r="I186" s="440"/>
      <c r="J186" s="440"/>
      <c r="K186" s="441"/>
      <c r="L186" s="442"/>
      <c r="M186" s="440"/>
      <c r="N186" s="441"/>
      <c r="O186" s="442"/>
      <c r="P186" s="441"/>
      <c r="Q186" s="66"/>
      <c r="R186" s="443"/>
      <c r="S186" s="444"/>
      <c r="T186" s="444"/>
      <c r="U186" s="445"/>
      <c r="V186" s="442"/>
      <c r="W186" s="440"/>
      <c r="X186" s="440"/>
      <c r="Y186" s="441"/>
    </row>
    <row r="187" spans="2:36" ht="24" customHeight="1">
      <c r="B187" s="59"/>
      <c r="C187" s="455"/>
      <c r="D187" s="455"/>
      <c r="E187" s="455"/>
      <c r="F187" s="455"/>
      <c r="G187" s="456"/>
      <c r="H187" s="442"/>
      <c r="I187" s="440"/>
      <c r="J187" s="440"/>
      <c r="K187" s="441"/>
      <c r="L187" s="442"/>
      <c r="M187" s="440"/>
      <c r="N187" s="441"/>
      <c r="O187" s="442"/>
      <c r="P187" s="441"/>
      <c r="Q187" s="66"/>
      <c r="R187" s="443"/>
      <c r="S187" s="444"/>
      <c r="T187" s="444"/>
      <c r="U187" s="445"/>
      <c r="V187" s="442"/>
      <c r="W187" s="440"/>
      <c r="X187" s="440"/>
      <c r="Y187" s="441"/>
    </row>
    <row r="188" spans="2:36" ht="24" customHeight="1">
      <c r="B188" s="59"/>
      <c r="C188" s="455"/>
      <c r="D188" s="455"/>
      <c r="E188" s="455"/>
      <c r="F188" s="455"/>
      <c r="G188" s="456"/>
      <c r="H188" s="442"/>
      <c r="I188" s="440"/>
      <c r="J188" s="440"/>
      <c r="K188" s="441"/>
      <c r="L188" s="442"/>
      <c r="M188" s="440"/>
      <c r="N188" s="441"/>
      <c r="O188" s="442"/>
      <c r="P188" s="441"/>
      <c r="Q188" s="66"/>
      <c r="R188" s="443"/>
      <c r="S188" s="444"/>
      <c r="T188" s="444"/>
      <c r="U188" s="445"/>
      <c r="V188" s="442"/>
      <c r="W188" s="440"/>
      <c r="X188" s="440"/>
      <c r="Y188" s="441"/>
      <c r="AG188" s="44"/>
    </row>
    <row r="189" spans="2:36" ht="24" customHeight="1">
      <c r="B189" s="81"/>
      <c r="C189" s="446" t="s">
        <v>63</v>
      </c>
      <c r="D189" s="447"/>
      <c r="E189" s="447"/>
      <c r="F189" s="447"/>
      <c r="G189" s="448"/>
      <c r="H189" s="449"/>
      <c r="I189" s="450"/>
      <c r="J189" s="450"/>
      <c r="K189" s="451"/>
      <c r="L189" s="449"/>
      <c r="M189" s="450"/>
      <c r="N189" s="451"/>
      <c r="O189" s="449"/>
      <c r="P189" s="451"/>
      <c r="Q189" s="403"/>
      <c r="R189" s="452">
        <f>SUM(R163:U168)</f>
        <v>0</v>
      </c>
      <c r="S189" s="453"/>
      <c r="T189" s="453"/>
      <c r="U189" s="454"/>
      <c r="V189" s="449"/>
      <c r="W189" s="450"/>
      <c r="X189" s="450"/>
      <c r="Y189" s="451"/>
      <c r="AC189" s="390"/>
      <c r="AD189" s="86"/>
      <c r="AE189" s="86"/>
      <c r="AF189" s="86"/>
      <c r="AG189" s="86"/>
      <c r="AI189" s="87"/>
      <c r="AJ189" s="67"/>
    </row>
  </sheetData>
  <mergeCells count="1031">
    <mergeCell ref="L142:N142"/>
    <mergeCell ref="O142:P142"/>
    <mergeCell ref="C128:G128"/>
    <mergeCell ref="H128:K128"/>
    <mergeCell ref="L128:N128"/>
    <mergeCell ref="O128:P128"/>
    <mergeCell ref="R128:U128"/>
    <mergeCell ref="C26:G26"/>
    <mergeCell ref="C126:G126"/>
    <mergeCell ref="H126:K126"/>
    <mergeCell ref="H130:Y130"/>
    <mergeCell ref="B130:G130"/>
    <mergeCell ref="R124:U124"/>
    <mergeCell ref="V124:Y124"/>
    <mergeCell ref="B100:G100"/>
    <mergeCell ref="H100:Y100"/>
    <mergeCell ref="H101:K101"/>
    <mergeCell ref="L101:N101"/>
    <mergeCell ref="O101:P101"/>
    <mergeCell ref="R101:U101"/>
    <mergeCell ref="V101:Y101"/>
    <mergeCell ref="C102:G102"/>
    <mergeCell ref="L138:N138"/>
    <mergeCell ref="O138:P138"/>
    <mergeCell ref="V128:Y128"/>
    <mergeCell ref="C129:G129"/>
    <mergeCell ref="H129:K129"/>
    <mergeCell ref="L129:N129"/>
    <mergeCell ref="O129:P129"/>
    <mergeCell ref="R129:U129"/>
    <mergeCell ref="V129:Y129"/>
    <mergeCell ref="C125:G125"/>
    <mergeCell ref="H125:K125"/>
    <mergeCell ref="L125:N125"/>
    <mergeCell ref="O125:P125"/>
    <mergeCell ref="R125:U125"/>
    <mergeCell ref="V125:Y125"/>
    <mergeCell ref="C121:G121"/>
    <mergeCell ref="H121:K121"/>
    <mergeCell ref="L121:N121"/>
    <mergeCell ref="O121:P121"/>
    <mergeCell ref="R121:U121"/>
    <mergeCell ref="V121:Y121"/>
    <mergeCell ref="L126:N126"/>
    <mergeCell ref="O126:P126"/>
    <mergeCell ref="R126:U126"/>
    <mergeCell ref="V126:Y126"/>
    <mergeCell ref="C127:G127"/>
    <mergeCell ref="H127:K127"/>
    <mergeCell ref="L127:N127"/>
    <mergeCell ref="O127:P127"/>
    <mergeCell ref="R127:U127"/>
    <mergeCell ref="V127:Y127"/>
    <mergeCell ref="C122:G122"/>
    <mergeCell ref="H122:K122"/>
    <mergeCell ref="L122:N122"/>
    <mergeCell ref="O122:P122"/>
    <mergeCell ref="R122:U122"/>
    <mergeCell ref="V122:Y122"/>
    <mergeCell ref="C123:G123"/>
    <mergeCell ref="H123:K123"/>
    <mergeCell ref="L123:N123"/>
    <mergeCell ref="O123:P123"/>
    <mergeCell ref="R123:U123"/>
    <mergeCell ref="V123:Y123"/>
    <mergeCell ref="C117:G117"/>
    <mergeCell ref="H117:K117"/>
    <mergeCell ref="L117:N117"/>
    <mergeCell ref="O117:P117"/>
    <mergeCell ref="R117:U117"/>
    <mergeCell ref="V117:Y117"/>
    <mergeCell ref="C124:G124"/>
    <mergeCell ref="H124:K124"/>
    <mergeCell ref="L124:N124"/>
    <mergeCell ref="O124:P124"/>
    <mergeCell ref="C118:G118"/>
    <mergeCell ref="H118:K118"/>
    <mergeCell ref="L118:N118"/>
    <mergeCell ref="O118:P118"/>
    <mergeCell ref="R118:U118"/>
    <mergeCell ref="V118:Y118"/>
    <mergeCell ref="C119:G119"/>
    <mergeCell ref="H119:K119"/>
    <mergeCell ref="L119:N119"/>
    <mergeCell ref="O119:P119"/>
    <mergeCell ref="R119:U119"/>
    <mergeCell ref="V119:Y119"/>
    <mergeCell ref="C120:G120"/>
    <mergeCell ref="H120:K120"/>
    <mergeCell ref="L120:N120"/>
    <mergeCell ref="O120:P120"/>
    <mergeCell ref="R120:U120"/>
    <mergeCell ref="V120:Y120"/>
    <mergeCell ref="C114:G114"/>
    <mergeCell ref="H114:K114"/>
    <mergeCell ref="L114:N114"/>
    <mergeCell ref="O114:P114"/>
    <mergeCell ref="R114:U114"/>
    <mergeCell ref="V114:Y114"/>
    <mergeCell ref="C115:G115"/>
    <mergeCell ref="H115:K115"/>
    <mergeCell ref="L115:N115"/>
    <mergeCell ref="O115:P115"/>
    <mergeCell ref="R115:U115"/>
    <mergeCell ref="V115:Y115"/>
    <mergeCell ref="C116:G116"/>
    <mergeCell ref="H116:K116"/>
    <mergeCell ref="L116:N116"/>
    <mergeCell ref="O116:P116"/>
    <mergeCell ref="R116:U116"/>
    <mergeCell ref="V116:Y116"/>
    <mergeCell ref="O110:P110"/>
    <mergeCell ref="R110:U110"/>
    <mergeCell ref="L111:N111"/>
    <mergeCell ref="O111:P111"/>
    <mergeCell ref="R111:U111"/>
    <mergeCell ref="V111:Y111"/>
    <mergeCell ref="C112:G112"/>
    <mergeCell ref="H112:K112"/>
    <mergeCell ref="L112:N112"/>
    <mergeCell ref="O112:P112"/>
    <mergeCell ref="R112:U112"/>
    <mergeCell ref="V112:Y112"/>
    <mergeCell ref="C113:G113"/>
    <mergeCell ref="H113:K113"/>
    <mergeCell ref="L113:N113"/>
    <mergeCell ref="O113:P113"/>
    <mergeCell ref="R113:U113"/>
    <mergeCell ref="V113:Y113"/>
    <mergeCell ref="V110:Y110"/>
    <mergeCell ref="C111:G111"/>
    <mergeCell ref="H111:K111"/>
    <mergeCell ref="AC8:AE8"/>
    <mergeCell ref="H157:K157"/>
    <mergeCell ref="L157:N157"/>
    <mergeCell ref="O157:P157"/>
    <mergeCell ref="R157:U157"/>
    <mergeCell ref="V157:Y157"/>
    <mergeCell ref="C85:G85"/>
    <mergeCell ref="R85:U85"/>
    <mergeCell ref="V85:Y85"/>
    <mergeCell ref="C84:G84"/>
    <mergeCell ref="R143:U143"/>
    <mergeCell ref="V143:Y143"/>
    <mergeCell ref="C136:G136"/>
    <mergeCell ref="H136:K136"/>
    <mergeCell ref="L136:N136"/>
    <mergeCell ref="O136:P136"/>
    <mergeCell ref="R136:U136"/>
    <mergeCell ref="C103:G103"/>
    <mergeCell ref="H103:K103"/>
    <mergeCell ref="L103:N103"/>
    <mergeCell ref="O103:P103"/>
    <mergeCell ref="R103:U103"/>
    <mergeCell ref="V103:Y103"/>
    <mergeCell ref="C104:G104"/>
    <mergeCell ref="C105:G105"/>
    <mergeCell ref="H105:K105"/>
    <mergeCell ref="L105:N105"/>
    <mergeCell ref="O105:P105"/>
    <mergeCell ref="R105:U105"/>
    <mergeCell ref="V105:Y105"/>
    <mergeCell ref="C106:G106"/>
    <mergeCell ref="H106:K106"/>
    <mergeCell ref="H139:K139"/>
    <mergeCell ref="L139:N139"/>
    <mergeCell ref="O139:P139"/>
    <mergeCell ref="R139:U139"/>
    <mergeCell ref="V139:Y139"/>
    <mergeCell ref="V155:Y155"/>
    <mergeCell ref="C147:G147"/>
    <mergeCell ref="H147:K147"/>
    <mergeCell ref="L147:N147"/>
    <mergeCell ref="O147:P147"/>
    <mergeCell ref="R147:U147"/>
    <mergeCell ref="R132:U132"/>
    <mergeCell ref="V132:Y132"/>
    <mergeCell ref="C133:G133"/>
    <mergeCell ref="B101:G101"/>
    <mergeCell ref="O85:P85"/>
    <mergeCell ref="O153:P153"/>
    <mergeCell ref="R153:U153"/>
    <mergeCell ref="V153:Y153"/>
    <mergeCell ref="L106:N106"/>
    <mergeCell ref="O106:P106"/>
    <mergeCell ref="R106:U106"/>
    <mergeCell ref="V106:Y106"/>
    <mergeCell ref="C107:G107"/>
    <mergeCell ref="H107:K107"/>
    <mergeCell ref="L107:N107"/>
    <mergeCell ref="O107:P107"/>
    <mergeCell ref="R107:U107"/>
    <mergeCell ref="V107:Y107"/>
    <mergeCell ref="C110:G110"/>
    <mergeCell ref="H110:K110"/>
    <mergeCell ref="L110:N110"/>
    <mergeCell ref="R178:U178"/>
    <mergeCell ref="V165:Y165"/>
    <mergeCell ref="V166:Y166"/>
    <mergeCell ref="C165:G165"/>
    <mergeCell ref="H165:K165"/>
    <mergeCell ref="L165:N165"/>
    <mergeCell ref="O165:P165"/>
    <mergeCell ref="C166:G166"/>
    <mergeCell ref="H166:K166"/>
    <mergeCell ref="L166:N166"/>
    <mergeCell ref="O166:P166"/>
    <mergeCell ref="C142:G142"/>
    <mergeCell ref="R142:U142"/>
    <mergeCell ref="C155:G155"/>
    <mergeCell ref="C151:G151"/>
    <mergeCell ref="H151:K151"/>
    <mergeCell ref="L151:N151"/>
    <mergeCell ref="O151:P151"/>
    <mergeCell ref="R151:U151"/>
    <mergeCell ref="V151:Y151"/>
    <mergeCell ref="C152:G152"/>
    <mergeCell ref="V147:Y147"/>
    <mergeCell ref="C148:G148"/>
    <mergeCell ref="H148:K148"/>
    <mergeCell ref="O155:P155"/>
    <mergeCell ref="R155:U155"/>
    <mergeCell ref="C158:G158"/>
    <mergeCell ref="H158:K158"/>
    <mergeCell ref="L158:N158"/>
    <mergeCell ref="O158:P158"/>
    <mergeCell ref="R158:U158"/>
    <mergeCell ref="L159:N159"/>
    <mergeCell ref="R165:U165"/>
    <mergeCell ref="R166:U166"/>
    <mergeCell ref="V163:Y163"/>
    <mergeCell ref="C163:G163"/>
    <mergeCell ref="C164:G164"/>
    <mergeCell ref="H163:K163"/>
    <mergeCell ref="L163:N163"/>
    <mergeCell ref="O163:P163"/>
    <mergeCell ref="H164:K164"/>
    <mergeCell ref="L164:N164"/>
    <mergeCell ref="O164:P164"/>
    <mergeCell ref="C157:G157"/>
    <mergeCell ref="V158:Y158"/>
    <mergeCell ref="C159:G159"/>
    <mergeCell ref="B160:G160"/>
    <mergeCell ref="H160:Y160"/>
    <mergeCell ref="B161:G161"/>
    <mergeCell ref="H161:K161"/>
    <mergeCell ref="L161:N161"/>
    <mergeCell ref="O161:P161"/>
    <mergeCell ref="R161:U161"/>
    <mergeCell ref="V161:Y161"/>
    <mergeCell ref="V164:Y164"/>
    <mergeCell ref="O159:P159"/>
    <mergeCell ref="R159:U159"/>
    <mergeCell ref="V159:Y159"/>
    <mergeCell ref="L153:N153"/>
    <mergeCell ref="H152:K152"/>
    <mergeCell ref="L152:N152"/>
    <mergeCell ref="O152:P152"/>
    <mergeCell ref="R152:U152"/>
    <mergeCell ref="V152:Y152"/>
    <mergeCell ref="V150:Y150"/>
    <mergeCell ref="C150:G150"/>
    <mergeCell ref="H150:K150"/>
    <mergeCell ref="L150:N150"/>
    <mergeCell ref="H159:K159"/>
    <mergeCell ref="H155:K155"/>
    <mergeCell ref="L155:N155"/>
    <mergeCell ref="L154:N154"/>
    <mergeCell ref="O154:P154"/>
    <mergeCell ref="R154:U154"/>
    <mergeCell ref="V154:Y154"/>
    <mergeCell ref="C153:G153"/>
    <mergeCell ref="O150:P150"/>
    <mergeCell ref="R150:U150"/>
    <mergeCell ref="H153:K153"/>
    <mergeCell ref="H85:K85"/>
    <mergeCell ref="L85:N85"/>
    <mergeCell ref="C78:G78"/>
    <mergeCell ref="H78:K78"/>
    <mergeCell ref="L78:N78"/>
    <mergeCell ref="L95:N95"/>
    <mergeCell ref="O95:P95"/>
    <mergeCell ref="R95:U95"/>
    <mergeCell ref="V95:Y95"/>
    <mergeCell ref="C97:G97"/>
    <mergeCell ref="H97:K97"/>
    <mergeCell ref="L97:N97"/>
    <mergeCell ref="O97:P97"/>
    <mergeCell ref="C146:G146"/>
    <mergeCell ref="H146:K146"/>
    <mergeCell ref="L146:N146"/>
    <mergeCell ref="O146:P146"/>
    <mergeCell ref="R146:U146"/>
    <mergeCell ref="V146:Y146"/>
    <mergeCell ref="C140:G140"/>
    <mergeCell ref="H140:K140"/>
    <mergeCell ref="L140:N140"/>
    <mergeCell ref="O140:P140"/>
    <mergeCell ref="R140:U140"/>
    <mergeCell ref="V140:Y140"/>
    <mergeCell ref="C144:G144"/>
    <mergeCell ref="H144:K144"/>
    <mergeCell ref="L144:N144"/>
    <mergeCell ref="O144:P144"/>
    <mergeCell ref="R144:U144"/>
    <mergeCell ref="V144:Y144"/>
    <mergeCell ref="C145:G145"/>
    <mergeCell ref="O86:P86"/>
    <mergeCell ref="R86:U86"/>
    <mergeCell ref="V86:Y86"/>
    <mergeCell ref="L80:N80"/>
    <mergeCell ref="V49:Y49"/>
    <mergeCell ref="C53:G53"/>
    <mergeCell ref="H53:K53"/>
    <mergeCell ref="L53:N53"/>
    <mergeCell ref="O53:P53"/>
    <mergeCell ref="H133:K133"/>
    <mergeCell ref="L133:N133"/>
    <mergeCell ref="O133:P133"/>
    <mergeCell ref="R133:U133"/>
    <mergeCell ref="V133:Y133"/>
    <mergeCell ref="C134:G134"/>
    <mergeCell ref="H134:K134"/>
    <mergeCell ref="L134:N134"/>
    <mergeCell ref="O134:P134"/>
    <mergeCell ref="R134:U134"/>
    <mergeCell ref="V134:Y134"/>
    <mergeCell ref="R53:U53"/>
    <mergeCell ref="V53:Y53"/>
    <mergeCell ref="C52:G52"/>
    <mergeCell ref="H52:K52"/>
    <mergeCell ref="L52:N52"/>
    <mergeCell ref="O52:P52"/>
    <mergeCell ref="R52:U52"/>
    <mergeCell ref="V52:Y52"/>
    <mergeCell ref="C56:G56"/>
    <mergeCell ref="H56:K56"/>
    <mergeCell ref="L56:N56"/>
    <mergeCell ref="O56:P56"/>
    <mergeCell ref="C29:G29"/>
    <mergeCell ref="H29:K29"/>
    <mergeCell ref="L29:N29"/>
    <mergeCell ref="O29:P29"/>
    <mergeCell ref="R29:U29"/>
    <mergeCell ref="C28:G28"/>
    <mergeCell ref="H28:K28"/>
    <mergeCell ref="L28:N28"/>
    <mergeCell ref="O28:P28"/>
    <mergeCell ref="R28:U28"/>
    <mergeCell ref="V28:Y28"/>
    <mergeCell ref="V29:Y29"/>
    <mergeCell ref="V135:Y135"/>
    <mergeCell ref="C43:G43"/>
    <mergeCell ref="H43:K43"/>
    <mergeCell ref="L43:N43"/>
    <mergeCell ref="O43:P43"/>
    <mergeCell ref="R43:U43"/>
    <mergeCell ref="V43:Y43"/>
    <mergeCell ref="C48:G48"/>
    <mergeCell ref="H48:K48"/>
    <mergeCell ref="L48:N48"/>
    <mergeCell ref="O48:P48"/>
    <mergeCell ref="R48:U48"/>
    <mergeCell ref="V48:Y48"/>
    <mergeCell ref="C47:G47"/>
    <mergeCell ref="H47:K47"/>
    <mergeCell ref="L47:N47"/>
    <mergeCell ref="C44:G44"/>
    <mergeCell ref="H44:K44"/>
    <mergeCell ref="L44:N44"/>
    <mergeCell ref="O44:P44"/>
    <mergeCell ref="B11:G11"/>
    <mergeCell ref="H11:K11"/>
    <mergeCell ref="L11:N11"/>
    <mergeCell ref="O11:P11"/>
    <mergeCell ref="R11:U11"/>
    <mergeCell ref="V11:Y11"/>
    <mergeCell ref="R2:Y2"/>
    <mergeCell ref="B4:Y4"/>
    <mergeCell ref="J6:P6"/>
    <mergeCell ref="F8:H8"/>
    <mergeCell ref="J8:P8"/>
    <mergeCell ref="B10:G10"/>
    <mergeCell ref="R26:U26"/>
    <mergeCell ref="C27:G27"/>
    <mergeCell ref="H27:K27"/>
    <mergeCell ref="L27:N27"/>
    <mergeCell ref="O27:P27"/>
    <mergeCell ref="R27:U27"/>
    <mergeCell ref="V27:Y27"/>
    <mergeCell ref="V18:Y18"/>
    <mergeCell ref="H18:K18"/>
    <mergeCell ref="C14:G14"/>
    <mergeCell ref="H14:K14"/>
    <mergeCell ref="L14:N14"/>
    <mergeCell ref="O14:P14"/>
    <mergeCell ref="R14:U14"/>
    <mergeCell ref="V14:Y14"/>
    <mergeCell ref="C13:G13"/>
    <mergeCell ref="H13:K13"/>
    <mergeCell ref="L13:N13"/>
    <mergeCell ref="O13:P13"/>
    <mergeCell ref="V20:Y20"/>
    <mergeCell ref="R13:U13"/>
    <mergeCell ref="V13:Y13"/>
    <mergeCell ref="C12:G12"/>
    <mergeCell ref="H12:K12"/>
    <mergeCell ref="L12:N12"/>
    <mergeCell ref="O12:P12"/>
    <mergeCell ref="R12:U12"/>
    <mergeCell ref="V12:Y12"/>
    <mergeCell ref="C16:G16"/>
    <mergeCell ref="H16:K16"/>
    <mergeCell ref="L16:N16"/>
    <mergeCell ref="O16:P16"/>
    <mergeCell ref="R16:U16"/>
    <mergeCell ref="V16:Y16"/>
    <mergeCell ref="C17:G17"/>
    <mergeCell ref="C18:G18"/>
    <mergeCell ref="L17:N17"/>
    <mergeCell ref="O17:P17"/>
    <mergeCell ref="L18:N18"/>
    <mergeCell ref="O18:P18"/>
    <mergeCell ref="H17:K17"/>
    <mergeCell ref="R17:U17"/>
    <mergeCell ref="V17:Y17"/>
    <mergeCell ref="C15:G15"/>
    <mergeCell ref="H15:K15"/>
    <mergeCell ref="L15:N15"/>
    <mergeCell ref="O15:P15"/>
    <mergeCell ref="R15:U15"/>
    <mergeCell ref="V15:Y15"/>
    <mergeCell ref="L31:N31"/>
    <mergeCell ref="O31:P31"/>
    <mergeCell ref="R31:U31"/>
    <mergeCell ref="C30:G30"/>
    <mergeCell ref="H30:K30"/>
    <mergeCell ref="L30:N30"/>
    <mergeCell ref="O30:P30"/>
    <mergeCell ref="R30:U30"/>
    <mergeCell ref="V36:Y36"/>
    <mergeCell ref="L42:N42"/>
    <mergeCell ref="O42:P42"/>
    <mergeCell ref="R42:U42"/>
    <mergeCell ref="V42:Y42"/>
    <mergeCell ref="C41:G41"/>
    <mergeCell ref="H41:K41"/>
    <mergeCell ref="V31:Y31"/>
    <mergeCell ref="C31:G31"/>
    <mergeCell ref="H31:K31"/>
    <mergeCell ref="C37:G37"/>
    <mergeCell ref="H37:K37"/>
    <mergeCell ref="L37:N37"/>
    <mergeCell ref="O37:P37"/>
    <mergeCell ref="R37:U37"/>
    <mergeCell ref="V30:Y30"/>
    <mergeCell ref="C32:G32"/>
    <mergeCell ref="V37:Y37"/>
    <mergeCell ref="C36:G36"/>
    <mergeCell ref="H36:K36"/>
    <mergeCell ref="L36:N36"/>
    <mergeCell ref="O36:P36"/>
    <mergeCell ref="R36:U36"/>
    <mergeCell ref="C38:G38"/>
    <mergeCell ref="L49:N49"/>
    <mergeCell ref="O49:P49"/>
    <mergeCell ref="R49:U49"/>
    <mergeCell ref="O47:P47"/>
    <mergeCell ref="R47:U47"/>
    <mergeCell ref="V47:Y47"/>
    <mergeCell ref="H38:K38"/>
    <mergeCell ref="L38:N38"/>
    <mergeCell ref="O38:P38"/>
    <mergeCell ref="V38:Y38"/>
    <mergeCell ref="R44:U44"/>
    <mergeCell ref="V44:Y44"/>
    <mergeCell ref="B40:G40"/>
    <mergeCell ref="H40:K40"/>
    <mergeCell ref="L40:N40"/>
    <mergeCell ref="O40:P40"/>
    <mergeCell ref="R40:U40"/>
    <mergeCell ref="V40:Y40"/>
    <mergeCell ref="B39:G39"/>
    <mergeCell ref="H39:K39"/>
    <mergeCell ref="L39:N39"/>
    <mergeCell ref="O39:P39"/>
    <mergeCell ref="R39:U39"/>
    <mergeCell ref="V39:Y39"/>
    <mergeCell ref="R38:U38"/>
    <mergeCell ref="L41:N41"/>
    <mergeCell ref="O41:P41"/>
    <mergeCell ref="R41:U41"/>
    <mergeCell ref="V41:Y41"/>
    <mergeCell ref="C42:G42"/>
    <mergeCell ref="H42:K42"/>
    <mergeCell ref="H57:K57"/>
    <mergeCell ref="L57:N57"/>
    <mergeCell ref="O57:P57"/>
    <mergeCell ref="R57:U57"/>
    <mergeCell ref="V57:Y57"/>
    <mergeCell ref="R56:U56"/>
    <mergeCell ref="L46:N46"/>
    <mergeCell ref="O46:P46"/>
    <mergeCell ref="R46:U46"/>
    <mergeCell ref="V46:Y46"/>
    <mergeCell ref="C45:G45"/>
    <mergeCell ref="H45:K45"/>
    <mergeCell ref="L45:N45"/>
    <mergeCell ref="O45:P45"/>
    <mergeCell ref="R45:U45"/>
    <mergeCell ref="V45:Y45"/>
    <mergeCell ref="C51:G51"/>
    <mergeCell ref="H51:K51"/>
    <mergeCell ref="L51:N51"/>
    <mergeCell ref="O51:P51"/>
    <mergeCell ref="R51:U51"/>
    <mergeCell ref="V51:Y51"/>
    <mergeCell ref="C50:G50"/>
    <mergeCell ref="H50:K50"/>
    <mergeCell ref="L50:N50"/>
    <mergeCell ref="O50:P50"/>
    <mergeCell ref="C46:G46"/>
    <mergeCell ref="H46:K46"/>
    <mergeCell ref="R50:U50"/>
    <mergeCell ref="V50:Y50"/>
    <mergeCell ref="C49:G49"/>
    <mergeCell ref="H49:K49"/>
    <mergeCell ref="C60:G60"/>
    <mergeCell ref="H60:K60"/>
    <mergeCell ref="L60:N60"/>
    <mergeCell ref="O60:P60"/>
    <mergeCell ref="R60:U60"/>
    <mergeCell ref="V60:Y60"/>
    <mergeCell ref="V56:Y56"/>
    <mergeCell ref="C55:G55"/>
    <mergeCell ref="H55:K55"/>
    <mergeCell ref="L55:N55"/>
    <mergeCell ref="O55:P55"/>
    <mergeCell ref="R55:U55"/>
    <mergeCell ref="V55:Y55"/>
    <mergeCell ref="C54:G54"/>
    <mergeCell ref="H54:K54"/>
    <mergeCell ref="L54:N54"/>
    <mergeCell ref="O54:P54"/>
    <mergeCell ref="R54:U54"/>
    <mergeCell ref="V54:Y54"/>
    <mergeCell ref="C59:G59"/>
    <mergeCell ref="H59:K59"/>
    <mergeCell ref="L59:N59"/>
    <mergeCell ref="O59:P59"/>
    <mergeCell ref="R59:U59"/>
    <mergeCell ref="V59:Y59"/>
    <mergeCell ref="C58:G58"/>
    <mergeCell ref="H58:K58"/>
    <mergeCell ref="L58:N58"/>
    <mergeCell ref="O58:P58"/>
    <mergeCell ref="R58:U58"/>
    <mergeCell ref="V58:Y58"/>
    <mergeCell ref="C57:G57"/>
    <mergeCell ref="C63:G63"/>
    <mergeCell ref="H63:K63"/>
    <mergeCell ref="L63:N63"/>
    <mergeCell ref="O63:P63"/>
    <mergeCell ref="R63:U63"/>
    <mergeCell ref="V63:Y63"/>
    <mergeCell ref="C62:G62"/>
    <mergeCell ref="H62:K62"/>
    <mergeCell ref="L62:N62"/>
    <mergeCell ref="O62:P62"/>
    <mergeCell ref="R62:U62"/>
    <mergeCell ref="V62:Y62"/>
    <mergeCell ref="C61:G61"/>
    <mergeCell ref="H61:K61"/>
    <mergeCell ref="L61:N61"/>
    <mergeCell ref="O61:P61"/>
    <mergeCell ref="R61:U61"/>
    <mergeCell ref="V61:Y61"/>
    <mergeCell ref="C67:G67"/>
    <mergeCell ref="H67:K67"/>
    <mergeCell ref="L67:N67"/>
    <mergeCell ref="O67:P67"/>
    <mergeCell ref="R67:U67"/>
    <mergeCell ref="V67:Y67"/>
    <mergeCell ref="C65:G65"/>
    <mergeCell ref="H65:K65"/>
    <mergeCell ref="L65:N65"/>
    <mergeCell ref="O65:P65"/>
    <mergeCell ref="R65:U65"/>
    <mergeCell ref="V65:Y65"/>
    <mergeCell ref="C64:G64"/>
    <mergeCell ref="H64:K64"/>
    <mergeCell ref="L64:N64"/>
    <mergeCell ref="O64:P64"/>
    <mergeCell ref="R64:U64"/>
    <mergeCell ref="V64:Y64"/>
    <mergeCell ref="C72:G72"/>
    <mergeCell ref="H72:K72"/>
    <mergeCell ref="L72:N72"/>
    <mergeCell ref="O72:P72"/>
    <mergeCell ref="R72:U72"/>
    <mergeCell ref="V72:Y72"/>
    <mergeCell ref="B70:G70"/>
    <mergeCell ref="H70:Y70"/>
    <mergeCell ref="B71:G71"/>
    <mergeCell ref="H71:K71"/>
    <mergeCell ref="L71:N71"/>
    <mergeCell ref="O71:P71"/>
    <mergeCell ref="R71:U71"/>
    <mergeCell ref="V71:Y71"/>
    <mergeCell ref="C68:G68"/>
    <mergeCell ref="H68:K68"/>
    <mergeCell ref="L68:N68"/>
    <mergeCell ref="O68:P68"/>
    <mergeCell ref="R68:U68"/>
    <mergeCell ref="V68:Y68"/>
    <mergeCell ref="C69:G69"/>
    <mergeCell ref="H69:K69"/>
    <mergeCell ref="L69:N69"/>
    <mergeCell ref="O69:P69"/>
    <mergeCell ref="R69:U69"/>
    <mergeCell ref="V69:Y69"/>
    <mergeCell ref="C75:G75"/>
    <mergeCell ref="H75:K75"/>
    <mergeCell ref="L75:N75"/>
    <mergeCell ref="O75:P75"/>
    <mergeCell ref="R75:U75"/>
    <mergeCell ref="V75:Y75"/>
    <mergeCell ref="C74:G74"/>
    <mergeCell ref="H74:K74"/>
    <mergeCell ref="L74:N74"/>
    <mergeCell ref="O74:P74"/>
    <mergeCell ref="R74:U74"/>
    <mergeCell ref="V74:Y74"/>
    <mergeCell ref="C73:G73"/>
    <mergeCell ref="H73:K73"/>
    <mergeCell ref="L73:N73"/>
    <mergeCell ref="O73:P73"/>
    <mergeCell ref="R73:U73"/>
    <mergeCell ref="V73:Y73"/>
    <mergeCell ref="R82:U82"/>
    <mergeCell ref="V82:Y82"/>
    <mergeCell ref="C81:G81"/>
    <mergeCell ref="H81:K81"/>
    <mergeCell ref="L81:N81"/>
    <mergeCell ref="O81:P81"/>
    <mergeCell ref="R81:U81"/>
    <mergeCell ref="V81:Y81"/>
    <mergeCell ref="C80:G80"/>
    <mergeCell ref="H80:K80"/>
    <mergeCell ref="O80:P80"/>
    <mergeCell ref="R80:U80"/>
    <mergeCell ref="V80:Y80"/>
    <mergeCell ref="O78:P78"/>
    <mergeCell ref="R78:U78"/>
    <mergeCell ref="V78:Y78"/>
    <mergeCell ref="C76:G76"/>
    <mergeCell ref="H76:K76"/>
    <mergeCell ref="L76:N76"/>
    <mergeCell ref="O76:P76"/>
    <mergeCell ref="R76:U76"/>
    <mergeCell ref="V76:Y76"/>
    <mergeCell ref="C90:G90"/>
    <mergeCell ref="H90:K90"/>
    <mergeCell ref="L90:N90"/>
    <mergeCell ref="O90:P90"/>
    <mergeCell ref="R90:U90"/>
    <mergeCell ref="V90:Y90"/>
    <mergeCell ref="C89:G89"/>
    <mergeCell ref="H89:K89"/>
    <mergeCell ref="L89:N89"/>
    <mergeCell ref="O89:P89"/>
    <mergeCell ref="R89:U89"/>
    <mergeCell ref="V89:Y89"/>
    <mergeCell ref="C87:G87"/>
    <mergeCell ref="H87:K87"/>
    <mergeCell ref="L87:N87"/>
    <mergeCell ref="O87:P87"/>
    <mergeCell ref="R87:U87"/>
    <mergeCell ref="V87:Y87"/>
    <mergeCell ref="C88:G88"/>
    <mergeCell ref="H88:K88"/>
    <mergeCell ref="L88:N88"/>
    <mergeCell ref="V88:Y88"/>
    <mergeCell ref="O88:P88"/>
    <mergeCell ref="R88:U88"/>
    <mergeCell ref="C93:G93"/>
    <mergeCell ref="H93:K93"/>
    <mergeCell ref="L93:N93"/>
    <mergeCell ref="O93:P93"/>
    <mergeCell ref="R93:U93"/>
    <mergeCell ref="V93:Y93"/>
    <mergeCell ref="C92:G92"/>
    <mergeCell ref="H92:K92"/>
    <mergeCell ref="L92:N92"/>
    <mergeCell ref="O92:P92"/>
    <mergeCell ref="R92:U92"/>
    <mergeCell ref="V92:Y92"/>
    <mergeCell ref="C91:G91"/>
    <mergeCell ref="H91:K91"/>
    <mergeCell ref="L91:N91"/>
    <mergeCell ref="O91:P91"/>
    <mergeCell ref="R91:U91"/>
    <mergeCell ref="V91:Y91"/>
    <mergeCell ref="C170:G170"/>
    <mergeCell ref="H170:K170"/>
    <mergeCell ref="L170:N170"/>
    <mergeCell ref="O170:P170"/>
    <mergeCell ref="H138:K138"/>
    <mergeCell ref="V94:Y94"/>
    <mergeCell ref="C98:G98"/>
    <mergeCell ref="H98:K98"/>
    <mergeCell ref="L98:N98"/>
    <mergeCell ref="O98:P98"/>
    <mergeCell ref="R98:U98"/>
    <mergeCell ref="V98:Y98"/>
    <mergeCell ref="C99:G99"/>
    <mergeCell ref="H99:K99"/>
    <mergeCell ref="L99:N99"/>
    <mergeCell ref="O99:P99"/>
    <mergeCell ref="R99:U99"/>
    <mergeCell ref="V99:Y99"/>
    <mergeCell ref="H102:K102"/>
    <mergeCell ref="L102:N102"/>
    <mergeCell ref="O102:P102"/>
    <mergeCell ref="R102:U102"/>
    <mergeCell ref="V102:Y102"/>
    <mergeCell ref="R97:U97"/>
    <mergeCell ref="V97:Y97"/>
    <mergeCell ref="C94:G94"/>
    <mergeCell ref="H94:K94"/>
    <mergeCell ref="L94:N94"/>
    <mergeCell ref="O94:P94"/>
    <mergeCell ref="R94:U94"/>
    <mergeCell ref="C95:G95"/>
    <mergeCell ref="H95:K95"/>
    <mergeCell ref="O169:P169"/>
    <mergeCell ref="R169:U169"/>
    <mergeCell ref="V169:Y169"/>
    <mergeCell ref="C168:G168"/>
    <mergeCell ref="H168:K168"/>
    <mergeCell ref="L168:N168"/>
    <mergeCell ref="O168:P168"/>
    <mergeCell ref="R168:U168"/>
    <mergeCell ref="V168:Y168"/>
    <mergeCell ref="B131:G131"/>
    <mergeCell ref="H131:K131"/>
    <mergeCell ref="L131:N131"/>
    <mergeCell ref="O131:P131"/>
    <mergeCell ref="R131:U131"/>
    <mergeCell ref="V131:Y131"/>
    <mergeCell ref="C132:G132"/>
    <mergeCell ref="H132:K132"/>
    <mergeCell ref="H145:K145"/>
    <mergeCell ref="L145:N145"/>
    <mergeCell ref="O145:P145"/>
    <mergeCell ref="C141:G141"/>
    <mergeCell ref="H141:K141"/>
    <mergeCell ref="R148:U148"/>
    <mergeCell ref="V148:Y148"/>
    <mergeCell ref="C156:G156"/>
    <mergeCell ref="H156:K156"/>
    <mergeCell ref="L156:N156"/>
    <mergeCell ref="O156:P156"/>
    <mergeCell ref="R156:U156"/>
    <mergeCell ref="V156:Y156"/>
    <mergeCell ref="C154:G154"/>
    <mergeCell ref="H154:K154"/>
    <mergeCell ref="H104:K104"/>
    <mergeCell ref="L104:N104"/>
    <mergeCell ref="O104:P104"/>
    <mergeCell ref="R104:U104"/>
    <mergeCell ref="V104:Y104"/>
    <mergeCell ref="L141:N141"/>
    <mergeCell ref="O141:P141"/>
    <mergeCell ref="R145:U145"/>
    <mergeCell ref="V145:Y145"/>
    <mergeCell ref="C149:G149"/>
    <mergeCell ref="H149:K149"/>
    <mergeCell ref="L149:N149"/>
    <mergeCell ref="O149:P149"/>
    <mergeCell ref="R149:U149"/>
    <mergeCell ref="V149:Y149"/>
    <mergeCell ref="L148:N148"/>
    <mergeCell ref="O148:P148"/>
    <mergeCell ref="C138:G138"/>
    <mergeCell ref="R138:U138"/>
    <mergeCell ref="R141:U141"/>
    <mergeCell ref="V141:Y141"/>
    <mergeCell ref="C143:G143"/>
    <mergeCell ref="H143:K143"/>
    <mergeCell ref="L143:N143"/>
    <mergeCell ref="O143:P143"/>
    <mergeCell ref="C137:G137"/>
    <mergeCell ref="H137:K137"/>
    <mergeCell ref="L137:N137"/>
    <mergeCell ref="O137:P137"/>
    <mergeCell ref="R137:U137"/>
    <mergeCell ref="V137:Y137"/>
    <mergeCell ref="C139:G139"/>
    <mergeCell ref="L132:N132"/>
    <mergeCell ref="C162:G162"/>
    <mergeCell ref="H162:K162"/>
    <mergeCell ref="L162:N162"/>
    <mergeCell ref="O162:P162"/>
    <mergeCell ref="R162:U162"/>
    <mergeCell ref="V162:Y162"/>
    <mergeCell ref="R163:U163"/>
    <mergeCell ref="R164:U164"/>
    <mergeCell ref="O132:P132"/>
    <mergeCell ref="C167:G167"/>
    <mergeCell ref="H167:K167"/>
    <mergeCell ref="L167:N167"/>
    <mergeCell ref="O167:P167"/>
    <mergeCell ref="R167:U167"/>
    <mergeCell ref="V167:Y167"/>
    <mergeCell ref="L171:N171"/>
    <mergeCell ref="O171:P171"/>
    <mergeCell ref="R171:U171"/>
    <mergeCell ref="V171:Y171"/>
    <mergeCell ref="H142:K142"/>
    <mergeCell ref="V136:Y136"/>
    <mergeCell ref="C135:G135"/>
    <mergeCell ref="H135:K135"/>
    <mergeCell ref="L135:N135"/>
    <mergeCell ref="O135:P135"/>
    <mergeCell ref="R135:U135"/>
    <mergeCell ref="R170:U170"/>
    <mergeCell ref="V170:Y170"/>
    <mergeCell ref="C169:G169"/>
    <mergeCell ref="H169:K169"/>
    <mergeCell ref="L169:N169"/>
    <mergeCell ref="C174:G174"/>
    <mergeCell ref="H174:K174"/>
    <mergeCell ref="L174:N174"/>
    <mergeCell ref="O174:P174"/>
    <mergeCell ref="R174:U174"/>
    <mergeCell ref="V174:Y174"/>
    <mergeCell ref="C173:G173"/>
    <mergeCell ref="H173:K173"/>
    <mergeCell ref="L173:N173"/>
    <mergeCell ref="O173:P173"/>
    <mergeCell ref="R173:U173"/>
    <mergeCell ref="V173:Y173"/>
    <mergeCell ref="C172:G172"/>
    <mergeCell ref="H172:K172"/>
    <mergeCell ref="L172:N172"/>
    <mergeCell ref="O172:P172"/>
    <mergeCell ref="C171:G171"/>
    <mergeCell ref="H171:K171"/>
    <mergeCell ref="C179:G179"/>
    <mergeCell ref="H179:K179"/>
    <mergeCell ref="L179:N179"/>
    <mergeCell ref="O179:P179"/>
    <mergeCell ref="R179:U179"/>
    <mergeCell ref="V179:Y179"/>
    <mergeCell ref="C178:G178"/>
    <mergeCell ref="H178:K178"/>
    <mergeCell ref="L178:N178"/>
    <mergeCell ref="O178:P178"/>
    <mergeCell ref="R18:U18"/>
    <mergeCell ref="V178:Y178"/>
    <mergeCell ref="R172:U172"/>
    <mergeCell ref="V172:Y172"/>
    <mergeCell ref="C177:G177"/>
    <mergeCell ref="H177:K177"/>
    <mergeCell ref="L177:N177"/>
    <mergeCell ref="O177:P177"/>
    <mergeCell ref="R177:U177"/>
    <mergeCell ref="V177:Y177"/>
    <mergeCell ref="C176:G176"/>
    <mergeCell ref="H176:K176"/>
    <mergeCell ref="L176:N176"/>
    <mergeCell ref="O176:P176"/>
    <mergeCell ref="R176:U176"/>
    <mergeCell ref="V176:Y176"/>
    <mergeCell ref="C175:G175"/>
    <mergeCell ref="H175:K175"/>
    <mergeCell ref="L175:N175"/>
    <mergeCell ref="O175:P175"/>
    <mergeCell ref="R175:U175"/>
    <mergeCell ref="V175:Y175"/>
    <mergeCell ref="C182:G182"/>
    <mergeCell ref="H182:K182"/>
    <mergeCell ref="L182:N182"/>
    <mergeCell ref="O182:P182"/>
    <mergeCell ref="R182:U182"/>
    <mergeCell ref="V182:Y182"/>
    <mergeCell ref="C181:G181"/>
    <mergeCell ref="H181:K181"/>
    <mergeCell ref="L181:N181"/>
    <mergeCell ref="O181:P181"/>
    <mergeCell ref="R181:U181"/>
    <mergeCell ref="V181:Y181"/>
    <mergeCell ref="C180:G180"/>
    <mergeCell ref="H180:K180"/>
    <mergeCell ref="L180:N180"/>
    <mergeCell ref="O180:P180"/>
    <mergeCell ref="R180:U180"/>
    <mergeCell ref="V180:Y180"/>
    <mergeCell ref="C186:G186"/>
    <mergeCell ref="H186:K186"/>
    <mergeCell ref="L186:N186"/>
    <mergeCell ref="O186:P186"/>
    <mergeCell ref="R186:U186"/>
    <mergeCell ref="V186:Y186"/>
    <mergeCell ref="C183:G183"/>
    <mergeCell ref="H183:K183"/>
    <mergeCell ref="L183:N183"/>
    <mergeCell ref="O183:P183"/>
    <mergeCell ref="R183:U183"/>
    <mergeCell ref="V183:Y183"/>
    <mergeCell ref="C184:G184"/>
    <mergeCell ref="H184:K184"/>
    <mergeCell ref="L184:N184"/>
    <mergeCell ref="O184:P184"/>
    <mergeCell ref="R184:U184"/>
    <mergeCell ref="V184:Y184"/>
    <mergeCell ref="C185:G185"/>
    <mergeCell ref="H185:K185"/>
    <mergeCell ref="L185:N185"/>
    <mergeCell ref="O185:P185"/>
    <mergeCell ref="R185:U185"/>
    <mergeCell ref="V185:Y185"/>
    <mergeCell ref="C189:G189"/>
    <mergeCell ref="H189:K189"/>
    <mergeCell ref="L189:N189"/>
    <mergeCell ref="O189:P189"/>
    <mergeCell ref="R189:U189"/>
    <mergeCell ref="V189:Y189"/>
    <mergeCell ref="C188:G188"/>
    <mergeCell ref="H188:K188"/>
    <mergeCell ref="L188:N188"/>
    <mergeCell ref="O188:P188"/>
    <mergeCell ref="R188:U188"/>
    <mergeCell ref="V188:Y188"/>
    <mergeCell ref="C187:G187"/>
    <mergeCell ref="H187:K187"/>
    <mergeCell ref="L187:N187"/>
    <mergeCell ref="O187:P187"/>
    <mergeCell ref="R187:U187"/>
    <mergeCell ref="V187:Y187"/>
    <mergeCell ref="AD14:AF14"/>
    <mergeCell ref="AD15:AF15"/>
    <mergeCell ref="AD24:AF24"/>
    <mergeCell ref="C24:G24"/>
    <mergeCell ref="H24:K24"/>
    <mergeCell ref="L24:N24"/>
    <mergeCell ref="O24:P24"/>
    <mergeCell ref="R24:U24"/>
    <mergeCell ref="V24:Y24"/>
    <mergeCell ref="C21:G21"/>
    <mergeCell ref="H21:K21"/>
    <mergeCell ref="L21:N21"/>
    <mergeCell ref="O21:P21"/>
    <mergeCell ref="R21:U21"/>
    <mergeCell ref="V21:Y21"/>
    <mergeCell ref="C22:G22"/>
    <mergeCell ref="H22:K22"/>
    <mergeCell ref="L22:N22"/>
    <mergeCell ref="O22:P22"/>
    <mergeCell ref="C20:G20"/>
    <mergeCell ref="H20:K20"/>
    <mergeCell ref="L20:N20"/>
    <mergeCell ref="O20:P20"/>
    <mergeCell ref="R20:U20"/>
    <mergeCell ref="V22:Y22"/>
    <mergeCell ref="V23:Y23"/>
    <mergeCell ref="R22:U22"/>
    <mergeCell ref="C23:G23"/>
    <mergeCell ref="H23:K23"/>
    <mergeCell ref="L23:N23"/>
    <mergeCell ref="O23:P23"/>
    <mergeCell ref="R23:U23"/>
    <mergeCell ref="H84:K84"/>
    <mergeCell ref="C25:G25"/>
    <mergeCell ref="L25:N25"/>
    <mergeCell ref="O25:P25"/>
    <mergeCell ref="R25:U25"/>
    <mergeCell ref="R32:U32"/>
    <mergeCell ref="R33:U33"/>
    <mergeCell ref="R34:U34"/>
    <mergeCell ref="C35:G35"/>
    <mergeCell ref="L35:N35"/>
    <mergeCell ref="O35:P35"/>
    <mergeCell ref="R35:U35"/>
    <mergeCell ref="C33:G33"/>
    <mergeCell ref="C34:G34"/>
    <mergeCell ref="H32:K32"/>
    <mergeCell ref="H33:K33"/>
    <mergeCell ref="H34:K34"/>
    <mergeCell ref="C83:G83"/>
    <mergeCell ref="H83:K83"/>
    <mergeCell ref="L83:N83"/>
    <mergeCell ref="O83:P83"/>
    <mergeCell ref="R83:U83"/>
    <mergeCell ref="C66:G66"/>
    <mergeCell ref="H66:K66"/>
    <mergeCell ref="L66:N66"/>
    <mergeCell ref="O66:P66"/>
    <mergeCell ref="V84:Y84"/>
    <mergeCell ref="V83:Y83"/>
    <mergeCell ref="R79:U79"/>
    <mergeCell ref="V79:Y79"/>
    <mergeCell ref="C77:G77"/>
    <mergeCell ref="H77:K77"/>
    <mergeCell ref="L77:N77"/>
    <mergeCell ref="O77:P77"/>
    <mergeCell ref="R77:U77"/>
    <mergeCell ref="V77:Y77"/>
    <mergeCell ref="C82:G82"/>
    <mergeCell ref="C86:G86"/>
    <mergeCell ref="H86:K86"/>
    <mergeCell ref="L86:N86"/>
    <mergeCell ref="L32:N32"/>
    <mergeCell ref="O32:P32"/>
    <mergeCell ref="L33:N33"/>
    <mergeCell ref="O33:P33"/>
    <mergeCell ref="L34:N34"/>
    <mergeCell ref="O34:P34"/>
    <mergeCell ref="L84:N84"/>
    <mergeCell ref="O84:P84"/>
    <mergeCell ref="R84:U84"/>
    <mergeCell ref="C79:G79"/>
    <mergeCell ref="H79:K79"/>
    <mergeCell ref="L79:N79"/>
    <mergeCell ref="O79:P79"/>
    <mergeCell ref="R66:U66"/>
    <mergeCell ref="V66:Y66"/>
    <mergeCell ref="H82:K82"/>
    <mergeCell ref="L82:N82"/>
    <mergeCell ref="O82:P82"/>
  </mergeCells>
  <phoneticPr fontId="1"/>
  <pageMargins left="0.23622047244094491" right="3.937007874015748E-2" top="0.35433070866141736" bottom="0.15748031496062992" header="0.31496062992125984" footer="0.31496062992125984"/>
  <pageSetup paperSize="9" scale="109" fitToHeight="0" orientation="portrait" r:id="rId1"/>
  <headerFooter>
    <oddFooter xml:space="preserve">&amp;C
</oddFooter>
  </headerFooter>
  <rowBreaks count="5" manualBreakCount="5">
    <brk id="38" max="16383" man="1"/>
    <brk id="69" max="16383" man="1"/>
    <brk id="99" max="24" man="1"/>
    <brk id="129" max="24" man="1"/>
    <brk id="159" max="16383" man="1"/>
  </rowBreaks>
  <colBreaks count="1" manualBreakCount="1">
    <brk id="25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23D6-5F5C-48A5-A3BB-222EBC217885}">
  <dimension ref="A1:K134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33203125" style="1" customWidth="1"/>
    <col min="6" max="6" width="5.1640625" style="1" customWidth="1"/>
    <col min="7" max="7" width="9" style="1" customWidth="1"/>
    <col min="8" max="8" width="11.1640625" style="1" customWidth="1"/>
    <col min="9" max="9" width="8.33203125" style="1" customWidth="1"/>
    <col min="10" max="10" width="0.83203125" style="1" customWidth="1"/>
    <col min="11" max="11" width="11" style="2" customWidth="1"/>
    <col min="12" max="12" width="9.6640625" style="1" customWidth="1"/>
    <col min="13" max="13" width="9.33203125" style="1" customWidth="1"/>
    <col min="14" max="14" width="9.83203125" style="1" customWidth="1"/>
    <col min="15" max="15" width="9.33203125" style="1" customWidth="1"/>
    <col min="16" max="16" width="9.6640625" style="1" customWidth="1"/>
    <col min="17" max="16384" width="9" style="1"/>
  </cols>
  <sheetData>
    <row r="1" spans="2:9" ht="18.75" customHeight="1">
      <c r="B1" s="562" t="s">
        <v>47</v>
      </c>
      <c r="C1" s="562"/>
      <c r="D1" s="577"/>
      <c r="E1" s="577"/>
      <c r="F1" s="577"/>
      <c r="G1" s="577"/>
      <c r="H1" s="577"/>
      <c r="I1" s="577"/>
    </row>
    <row r="2" spans="2:9" ht="23" customHeight="1">
      <c r="B2" s="578" t="s">
        <v>0</v>
      </c>
      <c r="C2" s="579"/>
      <c r="D2" s="217" t="s">
        <v>1</v>
      </c>
      <c r="E2" s="217" t="s">
        <v>2</v>
      </c>
      <c r="F2" s="217" t="s">
        <v>39</v>
      </c>
      <c r="G2" s="89" t="s">
        <v>40</v>
      </c>
      <c r="H2" s="217" t="s">
        <v>3</v>
      </c>
      <c r="I2" s="89" t="s">
        <v>4</v>
      </c>
    </row>
    <row r="3" spans="2:9" ht="23" customHeight="1">
      <c r="B3" s="26" t="str">
        <f>全体!B162</f>
        <v>Ｃ</v>
      </c>
      <c r="C3" s="216" t="str">
        <f>全体!C162</f>
        <v>機械・給排水設備工事</v>
      </c>
      <c r="D3" s="220"/>
      <c r="E3" s="194"/>
      <c r="F3" s="225"/>
      <c r="G3" s="195"/>
      <c r="H3" s="194"/>
      <c r="I3" s="225"/>
    </row>
    <row r="4" spans="2:9" ht="23" customHeight="1">
      <c r="B4" s="21">
        <f>全体!B166</f>
        <v>4</v>
      </c>
      <c r="C4" s="183" t="str">
        <f>全体!C166</f>
        <v>脱臭設備部分本体工事</v>
      </c>
      <c r="D4" s="189" t="str">
        <f>全体!H166</f>
        <v>脱臭設備①-3</v>
      </c>
      <c r="E4" s="186"/>
      <c r="F4" s="222"/>
      <c r="G4" s="187"/>
      <c r="H4" s="188"/>
      <c r="I4" s="222"/>
    </row>
    <row r="5" spans="2:9" ht="23" customHeight="1">
      <c r="B5" s="9" t="s">
        <v>10</v>
      </c>
      <c r="C5" s="365" t="s">
        <v>544</v>
      </c>
      <c r="D5" s="185"/>
      <c r="E5" s="241"/>
      <c r="F5" s="221"/>
      <c r="G5" s="12"/>
      <c r="H5" s="188"/>
      <c r="I5" s="222"/>
    </row>
    <row r="6" spans="2:9" ht="23" customHeight="1">
      <c r="B6" s="9"/>
      <c r="C6" s="160" t="s">
        <v>80</v>
      </c>
      <c r="D6" s="185"/>
      <c r="E6" s="241">
        <v>198</v>
      </c>
      <c r="F6" s="221" t="s">
        <v>81</v>
      </c>
      <c r="G6" s="242"/>
      <c r="H6" s="188">
        <f t="shared" ref="H6:H12" si="0">E6*G6</f>
        <v>0</v>
      </c>
      <c r="I6" s="222"/>
    </row>
    <row r="7" spans="2:9" ht="23" customHeight="1">
      <c r="B7" s="9"/>
      <c r="C7" s="160" t="s">
        <v>82</v>
      </c>
      <c r="D7" s="185"/>
      <c r="E7" s="241">
        <v>198</v>
      </c>
      <c r="F7" s="221" t="s">
        <v>81</v>
      </c>
      <c r="G7" s="242"/>
      <c r="H7" s="188">
        <f t="shared" si="0"/>
        <v>0</v>
      </c>
      <c r="I7" s="222"/>
    </row>
    <row r="8" spans="2:9" ht="23" customHeight="1">
      <c r="B8" s="9"/>
      <c r="C8" s="160" t="s">
        <v>83</v>
      </c>
      <c r="D8" s="191"/>
      <c r="E8" s="241">
        <v>198</v>
      </c>
      <c r="F8" s="221" t="s">
        <v>81</v>
      </c>
      <c r="G8" s="242"/>
      <c r="H8" s="188">
        <f t="shared" si="0"/>
        <v>0</v>
      </c>
      <c r="I8" s="222"/>
    </row>
    <row r="9" spans="2:9" ht="23" customHeight="1">
      <c r="B9" s="9"/>
      <c r="C9" s="160" t="s">
        <v>229</v>
      </c>
      <c r="D9" s="222"/>
      <c r="E9" s="241">
        <v>198</v>
      </c>
      <c r="F9" s="221" t="s">
        <v>81</v>
      </c>
      <c r="G9" s="242"/>
      <c r="H9" s="188">
        <f t="shared" si="0"/>
        <v>0</v>
      </c>
      <c r="I9" s="222"/>
    </row>
    <row r="10" spans="2:9" ht="23" customHeight="1">
      <c r="B10" s="9"/>
      <c r="C10" s="160" t="s">
        <v>545</v>
      </c>
      <c r="D10" s="358"/>
      <c r="E10" s="241">
        <v>309.5</v>
      </c>
      <c r="F10" s="221" t="s">
        <v>81</v>
      </c>
      <c r="G10" s="242"/>
      <c r="H10" s="188">
        <f t="shared" si="0"/>
        <v>0</v>
      </c>
      <c r="I10" s="222"/>
    </row>
    <row r="11" spans="2:9" ht="23" customHeight="1">
      <c r="B11" s="9"/>
      <c r="C11" s="160" t="s">
        <v>546</v>
      </c>
      <c r="D11" s="150" t="s">
        <v>395</v>
      </c>
      <c r="E11" s="241">
        <v>99</v>
      </c>
      <c r="F11" s="221" t="s">
        <v>81</v>
      </c>
      <c r="G11" s="242"/>
      <c r="H11" s="188">
        <f t="shared" si="0"/>
        <v>0</v>
      </c>
      <c r="I11" s="222"/>
    </row>
    <row r="12" spans="2:9" ht="23" customHeight="1">
      <c r="B12" s="9"/>
      <c r="C12" s="160" t="s">
        <v>87</v>
      </c>
      <c r="D12" s="150"/>
      <c r="E12" s="241">
        <v>198</v>
      </c>
      <c r="F12" s="221" t="s">
        <v>81</v>
      </c>
      <c r="G12" s="242"/>
      <c r="H12" s="188">
        <f t="shared" si="0"/>
        <v>0</v>
      </c>
      <c r="I12" s="222"/>
    </row>
    <row r="13" spans="2:9" ht="23" customHeight="1">
      <c r="B13" s="9"/>
      <c r="C13" s="160" t="s">
        <v>586</v>
      </c>
      <c r="D13" s="196"/>
      <c r="E13" s="241"/>
      <c r="F13" s="221"/>
      <c r="G13" s="12"/>
      <c r="H13" s="201">
        <f>SUM(H6:H12)</f>
        <v>0</v>
      </c>
      <c r="I13" s="222"/>
    </row>
    <row r="14" spans="2:9" ht="23" customHeight="1">
      <c r="B14" s="9"/>
      <c r="C14" s="160"/>
      <c r="D14" s="359"/>
      <c r="E14" s="241"/>
      <c r="F14" s="221"/>
      <c r="G14" s="12"/>
      <c r="H14" s="188"/>
      <c r="I14" s="222"/>
    </row>
    <row r="15" spans="2:9" ht="23" customHeight="1">
      <c r="B15" s="8" t="s">
        <v>547</v>
      </c>
      <c r="C15" s="365" t="s">
        <v>548</v>
      </c>
      <c r="D15" s="378"/>
      <c r="E15" s="358"/>
      <c r="F15" s="221"/>
      <c r="G15" s="12"/>
      <c r="H15" s="188"/>
      <c r="I15" s="222"/>
    </row>
    <row r="16" spans="2:9" ht="23" customHeight="1">
      <c r="B16" s="9"/>
      <c r="C16" s="160" t="s">
        <v>549</v>
      </c>
      <c r="D16" s="185" t="s">
        <v>631</v>
      </c>
      <c r="E16" s="241">
        <v>149</v>
      </c>
      <c r="F16" s="221" t="s">
        <v>89</v>
      </c>
      <c r="G16" s="242"/>
      <c r="H16" s="188">
        <f t="shared" ref="H16:H34" si="1">E16*G16</f>
        <v>0</v>
      </c>
      <c r="I16" s="221"/>
    </row>
    <row r="17" spans="2:9" ht="23" customHeight="1">
      <c r="B17" s="9"/>
      <c r="C17" s="160" t="s">
        <v>550</v>
      </c>
      <c r="D17" s="185"/>
      <c r="E17" s="241">
        <v>272</v>
      </c>
      <c r="F17" s="221" t="s">
        <v>81</v>
      </c>
      <c r="G17" s="242"/>
      <c r="H17" s="188">
        <f t="shared" si="1"/>
        <v>0</v>
      </c>
      <c r="I17" s="221"/>
    </row>
    <row r="18" spans="2:9" ht="23" customHeight="1">
      <c r="B18" s="9"/>
      <c r="C18" s="160" t="s">
        <v>91</v>
      </c>
      <c r="D18" s="185" t="s">
        <v>632</v>
      </c>
      <c r="E18" s="241">
        <v>97</v>
      </c>
      <c r="F18" s="221" t="s">
        <v>89</v>
      </c>
      <c r="G18" s="242"/>
      <c r="H18" s="188">
        <f t="shared" si="1"/>
        <v>0</v>
      </c>
      <c r="I18" s="221"/>
    </row>
    <row r="19" spans="2:9" ht="23" customHeight="1">
      <c r="B19" s="9"/>
      <c r="C19" s="160" t="s">
        <v>551</v>
      </c>
      <c r="D19" s="196"/>
      <c r="E19" s="241">
        <v>6</v>
      </c>
      <c r="F19" s="221" t="s">
        <v>89</v>
      </c>
      <c r="G19" s="242"/>
      <c r="H19" s="188">
        <f t="shared" si="1"/>
        <v>0</v>
      </c>
      <c r="I19" s="221"/>
    </row>
    <row r="20" spans="2:9" ht="23" customHeight="1">
      <c r="B20" s="9"/>
      <c r="C20" s="160" t="s">
        <v>93</v>
      </c>
      <c r="D20" s="196" t="s">
        <v>633</v>
      </c>
      <c r="E20" s="241">
        <v>82</v>
      </c>
      <c r="F20" s="221" t="s">
        <v>89</v>
      </c>
      <c r="G20" s="242"/>
      <c r="H20" s="188">
        <f t="shared" si="1"/>
        <v>0</v>
      </c>
      <c r="I20" s="221"/>
    </row>
    <row r="21" spans="2:9" ht="23" customHeight="1">
      <c r="B21" s="9"/>
      <c r="C21" s="160" t="s">
        <v>94</v>
      </c>
      <c r="D21" s="185" t="s">
        <v>634</v>
      </c>
      <c r="E21" s="241">
        <v>18</v>
      </c>
      <c r="F21" s="221" t="s">
        <v>89</v>
      </c>
      <c r="G21" s="242"/>
      <c r="H21" s="188">
        <f t="shared" si="1"/>
        <v>0</v>
      </c>
      <c r="I21" s="221"/>
    </row>
    <row r="22" spans="2:9" ht="23" customHeight="1">
      <c r="B22" s="9"/>
      <c r="C22" s="160" t="s">
        <v>95</v>
      </c>
      <c r="D22" s="196" t="s">
        <v>634</v>
      </c>
      <c r="E22" s="241">
        <v>16</v>
      </c>
      <c r="F22" s="221" t="s">
        <v>89</v>
      </c>
      <c r="G22" s="242"/>
      <c r="H22" s="188">
        <f t="shared" si="1"/>
        <v>0</v>
      </c>
      <c r="I22" s="221"/>
    </row>
    <row r="23" spans="2:9" ht="23" customHeight="1">
      <c r="B23" s="9"/>
      <c r="C23" s="160" t="s">
        <v>232</v>
      </c>
      <c r="D23" s="240" t="s">
        <v>172</v>
      </c>
      <c r="E23" s="241">
        <v>13.3</v>
      </c>
      <c r="F23" s="221" t="s">
        <v>89</v>
      </c>
      <c r="G23" s="242"/>
      <c r="H23" s="188">
        <f t="shared" si="1"/>
        <v>0</v>
      </c>
      <c r="I23" s="221"/>
    </row>
    <row r="24" spans="2:9" ht="23" customHeight="1">
      <c r="B24" s="9"/>
      <c r="C24" s="160" t="s">
        <v>97</v>
      </c>
      <c r="D24" s="240" t="s">
        <v>173</v>
      </c>
      <c r="E24" s="241">
        <v>52.3</v>
      </c>
      <c r="F24" s="221" t="s">
        <v>89</v>
      </c>
      <c r="G24" s="242"/>
      <c r="H24" s="188">
        <f t="shared" si="1"/>
        <v>0</v>
      </c>
      <c r="I24" s="221"/>
    </row>
    <row r="25" spans="2:9" ht="23" customHeight="1">
      <c r="B25" s="9"/>
      <c r="C25" s="160" t="s">
        <v>98</v>
      </c>
      <c r="D25" s="240" t="s">
        <v>174</v>
      </c>
      <c r="E25" s="241">
        <v>15.8</v>
      </c>
      <c r="F25" s="221" t="s">
        <v>89</v>
      </c>
      <c r="G25" s="242"/>
      <c r="H25" s="188">
        <f t="shared" si="1"/>
        <v>0</v>
      </c>
      <c r="I25" s="221"/>
    </row>
    <row r="26" spans="2:9" ht="23" customHeight="1">
      <c r="B26" s="9"/>
      <c r="C26" s="160" t="s">
        <v>99</v>
      </c>
      <c r="D26" s="240" t="s">
        <v>175</v>
      </c>
      <c r="E26" s="241">
        <v>13.3</v>
      </c>
      <c r="F26" s="221" t="s">
        <v>89</v>
      </c>
      <c r="G26" s="242"/>
      <c r="H26" s="188">
        <f t="shared" si="1"/>
        <v>0</v>
      </c>
      <c r="I26" s="221"/>
    </row>
    <row r="27" spans="2:9" ht="23" customHeight="1">
      <c r="B27" s="9"/>
      <c r="C27" s="160" t="s">
        <v>100</v>
      </c>
      <c r="D27" s="240" t="s">
        <v>175</v>
      </c>
      <c r="E27" s="241">
        <v>52.3</v>
      </c>
      <c r="F27" s="221" t="s">
        <v>89</v>
      </c>
      <c r="G27" s="242"/>
      <c r="H27" s="188">
        <f t="shared" si="1"/>
        <v>0</v>
      </c>
      <c r="I27" s="221"/>
    </row>
    <row r="28" spans="2:9" ht="23" customHeight="1">
      <c r="B28" s="9"/>
      <c r="C28" s="160" t="s">
        <v>101</v>
      </c>
      <c r="D28" s="240" t="s">
        <v>175</v>
      </c>
      <c r="E28" s="241">
        <v>15.8</v>
      </c>
      <c r="F28" s="221" t="s">
        <v>89</v>
      </c>
      <c r="G28" s="242"/>
      <c r="H28" s="188">
        <f t="shared" si="1"/>
        <v>0</v>
      </c>
      <c r="I28" s="221"/>
    </row>
    <row r="29" spans="2:9" ht="23" customHeight="1">
      <c r="B29" s="9"/>
      <c r="C29" s="160" t="s">
        <v>102</v>
      </c>
      <c r="D29" s="378"/>
      <c r="E29" s="241">
        <v>220</v>
      </c>
      <c r="F29" s="221" t="s">
        <v>81</v>
      </c>
      <c r="G29" s="242"/>
      <c r="H29" s="188">
        <f t="shared" si="1"/>
        <v>0</v>
      </c>
      <c r="I29" s="221"/>
    </row>
    <row r="30" spans="2:9" ht="23" customHeight="1">
      <c r="B30" s="9"/>
      <c r="C30" s="160" t="s">
        <v>103</v>
      </c>
      <c r="D30" s="378"/>
      <c r="E30" s="241">
        <v>6</v>
      </c>
      <c r="F30" s="221" t="s">
        <v>104</v>
      </c>
      <c r="G30" s="242"/>
      <c r="H30" s="188">
        <f t="shared" si="1"/>
        <v>0</v>
      </c>
      <c r="I30" s="221"/>
    </row>
    <row r="31" spans="2:9" ht="23" customHeight="1">
      <c r="B31" s="9"/>
      <c r="C31" s="160" t="s">
        <v>105</v>
      </c>
      <c r="D31" s="378"/>
      <c r="E31" s="241">
        <v>81.400000000000006</v>
      </c>
      <c r="F31" s="221" t="s">
        <v>89</v>
      </c>
      <c r="G31" s="242"/>
      <c r="H31" s="188">
        <f t="shared" si="1"/>
        <v>0</v>
      </c>
      <c r="I31" s="221"/>
    </row>
    <row r="32" spans="2:9" ht="23" customHeight="1">
      <c r="B32" s="9"/>
      <c r="C32" s="160" t="s">
        <v>106</v>
      </c>
      <c r="D32" s="150" t="s">
        <v>552</v>
      </c>
      <c r="E32" s="241">
        <v>1.01</v>
      </c>
      <c r="F32" s="221" t="s">
        <v>107</v>
      </c>
      <c r="G32" s="242"/>
      <c r="H32" s="188">
        <f t="shared" si="1"/>
        <v>0</v>
      </c>
      <c r="I32" s="221"/>
    </row>
    <row r="33" spans="1:9" ht="23" customHeight="1">
      <c r="B33" s="9"/>
      <c r="C33" s="160" t="s">
        <v>106</v>
      </c>
      <c r="D33" s="150" t="s">
        <v>553</v>
      </c>
      <c r="E33" s="241">
        <v>3.25</v>
      </c>
      <c r="F33" s="221" t="s">
        <v>107</v>
      </c>
      <c r="G33" s="242"/>
      <c r="H33" s="188">
        <f t="shared" si="1"/>
        <v>0</v>
      </c>
      <c r="I33" s="221"/>
    </row>
    <row r="34" spans="1:9" ht="23" customHeight="1">
      <c r="B34" s="369"/>
      <c r="C34" s="379" t="s">
        <v>106</v>
      </c>
      <c r="D34" s="380" t="s">
        <v>554</v>
      </c>
      <c r="E34" s="310">
        <v>1.53</v>
      </c>
      <c r="F34" s="223" t="s">
        <v>107</v>
      </c>
      <c r="G34" s="312"/>
      <c r="H34" s="313">
        <f t="shared" si="1"/>
        <v>0</v>
      </c>
      <c r="I34" s="223"/>
    </row>
    <row r="35" spans="1:9" ht="24" customHeight="1">
      <c r="B35" s="566" t="str">
        <f>B1</f>
        <v>（細目別内訳）</v>
      </c>
      <c r="C35" s="566"/>
      <c r="D35" s="574"/>
      <c r="E35" s="574"/>
      <c r="F35" s="574"/>
      <c r="G35" s="574"/>
      <c r="H35" s="574"/>
      <c r="I35" s="574"/>
    </row>
    <row r="36" spans="1:9" ht="24" customHeight="1">
      <c r="B36" s="580" t="s">
        <v>0</v>
      </c>
      <c r="C36" s="581"/>
      <c r="D36" s="213" t="s">
        <v>1</v>
      </c>
      <c r="E36" s="213" t="s">
        <v>2</v>
      </c>
      <c r="F36" s="208" t="s">
        <v>39</v>
      </c>
      <c r="G36" s="363" t="s">
        <v>40</v>
      </c>
      <c r="H36" s="208" t="s">
        <v>3</v>
      </c>
      <c r="I36" s="90" t="s">
        <v>4</v>
      </c>
    </row>
    <row r="37" spans="1:9" ht="24" customHeight="1">
      <c r="A37" s="227"/>
      <c r="B37" s="364"/>
      <c r="C37" s="365" t="s">
        <v>555</v>
      </c>
      <c r="D37" s="196" t="s">
        <v>635</v>
      </c>
      <c r="E37" s="241">
        <v>5.79</v>
      </c>
      <c r="F37" s="228" t="s">
        <v>107</v>
      </c>
      <c r="G37" s="242"/>
      <c r="H37" s="188">
        <f t="shared" ref="H37:H43" si="2">E37*G37</f>
        <v>0</v>
      </c>
      <c r="I37" s="224"/>
    </row>
    <row r="38" spans="1:9" ht="24" customHeight="1">
      <c r="B38" s="9"/>
      <c r="C38" s="160" t="s">
        <v>238</v>
      </c>
      <c r="D38" s="196" t="s">
        <v>636</v>
      </c>
      <c r="E38" s="241">
        <v>299.3</v>
      </c>
      <c r="F38" s="221" t="s">
        <v>81</v>
      </c>
      <c r="G38" s="242"/>
      <c r="H38" s="188">
        <f t="shared" si="2"/>
        <v>0</v>
      </c>
      <c r="I38" s="221"/>
    </row>
    <row r="39" spans="1:9" ht="24" customHeight="1">
      <c r="B39" s="9"/>
      <c r="C39" s="160" t="s">
        <v>110</v>
      </c>
      <c r="D39" s="150"/>
      <c r="E39" s="241">
        <v>175</v>
      </c>
      <c r="F39" s="221" t="s">
        <v>111</v>
      </c>
      <c r="G39" s="242"/>
      <c r="H39" s="188">
        <f t="shared" si="2"/>
        <v>0</v>
      </c>
      <c r="I39" s="221"/>
    </row>
    <row r="40" spans="1:9" ht="24" customHeight="1">
      <c r="B40" s="9"/>
      <c r="C40" s="160" t="s">
        <v>239</v>
      </c>
      <c r="D40" s="150" t="s">
        <v>556</v>
      </c>
      <c r="E40" s="241">
        <v>1</v>
      </c>
      <c r="F40" s="221" t="s">
        <v>66</v>
      </c>
      <c r="G40" s="242"/>
      <c r="H40" s="188">
        <f t="shared" si="2"/>
        <v>0</v>
      </c>
      <c r="I40" s="221"/>
    </row>
    <row r="41" spans="1:9" ht="24" customHeight="1">
      <c r="B41" s="9"/>
      <c r="C41" s="160" t="s">
        <v>114</v>
      </c>
      <c r="D41" s="150" t="s">
        <v>642</v>
      </c>
      <c r="E41" s="241">
        <v>158.4</v>
      </c>
      <c r="F41" s="221" t="s">
        <v>81</v>
      </c>
      <c r="G41" s="242"/>
      <c r="H41" s="188">
        <f t="shared" si="2"/>
        <v>0</v>
      </c>
      <c r="I41" s="221"/>
    </row>
    <row r="42" spans="1:9" ht="24" customHeight="1">
      <c r="B42" s="9"/>
      <c r="C42" s="160" t="s">
        <v>116</v>
      </c>
      <c r="D42" s="150"/>
      <c r="E42" s="241">
        <v>267</v>
      </c>
      <c r="F42" s="221" t="s">
        <v>81</v>
      </c>
      <c r="G42" s="242"/>
      <c r="H42" s="188">
        <f t="shared" si="2"/>
        <v>0</v>
      </c>
      <c r="I42" s="221"/>
    </row>
    <row r="43" spans="1:9" ht="24" customHeight="1">
      <c r="B43" s="9"/>
      <c r="C43" s="160" t="s">
        <v>557</v>
      </c>
      <c r="D43" s="150"/>
      <c r="E43" s="241">
        <v>59.8</v>
      </c>
      <c r="F43" s="221" t="s">
        <v>81</v>
      </c>
      <c r="G43" s="242"/>
      <c r="H43" s="188">
        <f t="shared" si="2"/>
        <v>0</v>
      </c>
      <c r="I43" s="221"/>
    </row>
    <row r="44" spans="1:9" ht="24" customHeight="1">
      <c r="B44" s="9"/>
      <c r="C44" s="233" t="s">
        <v>524</v>
      </c>
      <c r="D44" s="150"/>
      <c r="E44" s="301"/>
      <c r="F44" s="221"/>
      <c r="G44" s="302"/>
      <c r="H44" s="188">
        <f>SUM(H16:H43)</f>
        <v>0</v>
      </c>
      <c r="I44" s="221"/>
    </row>
    <row r="45" spans="1:9" ht="24" customHeight="1">
      <c r="B45" s="21"/>
      <c r="C45" s="183"/>
      <c r="D45" s="360"/>
      <c r="E45" s="186"/>
      <c r="F45" s="222"/>
      <c r="G45" s="15"/>
      <c r="H45" s="188"/>
      <c r="I45" s="222"/>
    </row>
    <row r="46" spans="1:9" ht="24" customHeight="1">
      <c r="B46" s="8" t="s">
        <v>12</v>
      </c>
      <c r="C46" s="365" t="s">
        <v>558</v>
      </c>
      <c r="D46" s="358"/>
      <c r="E46" s="186"/>
      <c r="F46" s="222"/>
      <c r="G46" s="12"/>
      <c r="H46" s="188"/>
      <c r="I46" s="222"/>
    </row>
    <row r="47" spans="1:9" ht="24" customHeight="1">
      <c r="B47" s="9"/>
      <c r="C47" s="160" t="s">
        <v>192</v>
      </c>
      <c r="D47" s="150"/>
      <c r="E47" s="241">
        <v>14.2</v>
      </c>
      <c r="F47" s="221" t="s">
        <v>107</v>
      </c>
      <c r="G47" s="242"/>
      <c r="H47" s="188">
        <f>E47*G47</f>
        <v>0</v>
      </c>
      <c r="I47" s="221"/>
    </row>
    <row r="48" spans="1:9" ht="24" customHeight="1">
      <c r="B48" s="9"/>
      <c r="C48" s="160" t="s">
        <v>559</v>
      </c>
      <c r="D48" s="150" t="s">
        <v>605</v>
      </c>
      <c r="E48" s="241">
        <v>1</v>
      </c>
      <c r="F48" s="221" t="s">
        <v>66</v>
      </c>
      <c r="G48" s="242"/>
      <c r="H48" s="188">
        <f t="shared" ref="H48:H53" si="3">E48*G48</f>
        <v>0</v>
      </c>
      <c r="I48" s="221"/>
    </row>
    <row r="49" spans="2:9" ht="24" customHeight="1">
      <c r="B49" s="9"/>
      <c r="C49" s="160" t="s">
        <v>560</v>
      </c>
      <c r="D49" s="150"/>
      <c r="E49" s="241">
        <v>14.2</v>
      </c>
      <c r="F49" s="221" t="s">
        <v>107</v>
      </c>
      <c r="G49" s="242"/>
      <c r="H49" s="188">
        <f t="shared" si="3"/>
        <v>0</v>
      </c>
      <c r="I49" s="221"/>
    </row>
    <row r="50" spans="2:9" ht="24" customHeight="1">
      <c r="B50" s="9"/>
      <c r="C50" s="160" t="s">
        <v>195</v>
      </c>
      <c r="D50" s="150" t="s">
        <v>618</v>
      </c>
      <c r="E50" s="241">
        <v>1</v>
      </c>
      <c r="F50" s="221" t="s">
        <v>66</v>
      </c>
      <c r="G50" s="242"/>
      <c r="H50" s="188">
        <f t="shared" si="3"/>
        <v>0</v>
      </c>
      <c r="I50" s="221"/>
    </row>
    <row r="51" spans="2:9" ht="24" customHeight="1">
      <c r="B51" s="9"/>
      <c r="C51" s="160" t="s">
        <v>196</v>
      </c>
      <c r="D51" s="150"/>
      <c r="E51" s="241">
        <v>1</v>
      </c>
      <c r="F51" s="221" t="s">
        <v>66</v>
      </c>
      <c r="G51" s="242"/>
      <c r="H51" s="188">
        <f t="shared" si="3"/>
        <v>0</v>
      </c>
      <c r="I51" s="221"/>
    </row>
    <row r="52" spans="2:9" ht="24" customHeight="1">
      <c r="B52" s="9"/>
      <c r="C52" s="160" t="s">
        <v>561</v>
      </c>
      <c r="D52" s="150" t="s">
        <v>619</v>
      </c>
      <c r="E52" s="241">
        <v>0.95</v>
      </c>
      <c r="F52" s="221" t="s">
        <v>107</v>
      </c>
      <c r="G52" s="242"/>
      <c r="H52" s="188">
        <f t="shared" si="3"/>
        <v>0</v>
      </c>
      <c r="I52" s="221"/>
    </row>
    <row r="53" spans="2:9" ht="24" customHeight="1">
      <c r="B53" s="9"/>
      <c r="C53" s="160" t="s">
        <v>132</v>
      </c>
      <c r="D53" s="150" t="s">
        <v>620</v>
      </c>
      <c r="E53" s="241">
        <v>14.2</v>
      </c>
      <c r="F53" s="221" t="s">
        <v>107</v>
      </c>
      <c r="G53" s="242"/>
      <c r="H53" s="188">
        <f t="shared" si="3"/>
        <v>0</v>
      </c>
      <c r="I53" s="221"/>
    </row>
    <row r="54" spans="2:9" ht="24" customHeight="1">
      <c r="B54" s="9"/>
      <c r="C54" s="160" t="s">
        <v>532</v>
      </c>
      <c r="D54" s="150"/>
      <c r="E54" s="241"/>
      <c r="F54" s="221"/>
      <c r="G54" s="242"/>
      <c r="H54" s="188">
        <f>SUM(H47:H53)</f>
        <v>0</v>
      </c>
      <c r="I54" s="221"/>
    </row>
    <row r="55" spans="2:9" ht="24" customHeight="1">
      <c r="B55" s="9"/>
      <c r="C55" s="160"/>
      <c r="D55" s="150"/>
      <c r="E55" s="241"/>
      <c r="F55" s="221"/>
      <c r="G55" s="242"/>
      <c r="H55" s="188"/>
      <c r="I55" s="221"/>
    </row>
    <row r="56" spans="2:9" ht="24" customHeight="1">
      <c r="B56" s="9" t="s">
        <v>13</v>
      </c>
      <c r="C56" s="365" t="s">
        <v>197</v>
      </c>
      <c r="D56" s="358"/>
      <c r="E56" s="241"/>
      <c r="F56" s="221"/>
      <c r="G56" s="242"/>
      <c r="H56" s="188"/>
      <c r="I56" s="221"/>
    </row>
    <row r="57" spans="2:9" ht="24" customHeight="1">
      <c r="B57" s="9"/>
      <c r="C57" s="160" t="s">
        <v>130</v>
      </c>
      <c r="D57" s="150" t="s">
        <v>198</v>
      </c>
      <c r="E57" s="338">
        <v>9.0500000000000007</v>
      </c>
      <c r="F57" s="221" t="s">
        <v>89</v>
      </c>
      <c r="G57" s="340"/>
      <c r="H57" s="188">
        <f>E57*G57</f>
        <v>0</v>
      </c>
      <c r="I57" s="221"/>
    </row>
    <row r="58" spans="2:9" ht="24" customHeight="1">
      <c r="B58" s="9"/>
      <c r="C58" s="160" t="s">
        <v>131</v>
      </c>
      <c r="D58" s="150"/>
      <c r="E58" s="338">
        <v>1</v>
      </c>
      <c r="F58" s="221" t="s">
        <v>66</v>
      </c>
      <c r="G58" s="340"/>
      <c r="H58" s="188">
        <f>E58*G58</f>
        <v>0</v>
      </c>
      <c r="I58" s="221"/>
    </row>
    <row r="59" spans="2:9" ht="24" customHeight="1">
      <c r="B59" s="9"/>
      <c r="C59" s="160" t="s">
        <v>132</v>
      </c>
      <c r="D59" s="150"/>
      <c r="E59" s="338">
        <v>1</v>
      </c>
      <c r="F59" s="221" t="s">
        <v>66</v>
      </c>
      <c r="G59" s="340"/>
      <c r="H59" s="188">
        <f t="shared" ref="H59:H60" si="4">E59*G59</f>
        <v>0</v>
      </c>
      <c r="I59" s="221"/>
    </row>
    <row r="60" spans="2:9" ht="24" customHeight="1">
      <c r="B60" s="9"/>
      <c r="C60" s="160" t="s">
        <v>240</v>
      </c>
      <c r="D60" s="150"/>
      <c r="E60" s="338">
        <v>1</v>
      </c>
      <c r="F60" s="221" t="s">
        <v>66</v>
      </c>
      <c r="G60" s="340"/>
      <c r="H60" s="188">
        <f t="shared" si="4"/>
        <v>0</v>
      </c>
      <c r="I60" s="221"/>
    </row>
    <row r="61" spans="2:9" ht="24" customHeight="1">
      <c r="B61" s="9"/>
      <c r="C61" s="160" t="s">
        <v>538</v>
      </c>
      <c r="D61" s="150"/>
      <c r="E61" s="241"/>
      <c r="F61" s="221"/>
      <c r="G61" s="340"/>
      <c r="H61" s="188">
        <f>SUM(H57:H60)</f>
        <v>0</v>
      </c>
      <c r="I61" s="221"/>
    </row>
    <row r="62" spans="2:9" ht="24" customHeight="1">
      <c r="B62" s="21"/>
      <c r="C62" s="183"/>
      <c r="D62" s="185"/>
      <c r="E62" s="186"/>
      <c r="F62" s="222"/>
      <c r="G62" s="15"/>
      <c r="H62" s="188"/>
      <c r="I62" s="222"/>
    </row>
    <row r="63" spans="2:9" ht="24" customHeight="1">
      <c r="B63" s="21"/>
      <c r="C63" s="183"/>
      <c r="D63" s="185"/>
      <c r="E63" s="186"/>
      <c r="F63" s="222"/>
      <c r="G63" s="12"/>
      <c r="H63" s="188"/>
      <c r="I63" s="222"/>
    </row>
    <row r="64" spans="2:9" ht="24" customHeight="1">
      <c r="B64" s="21"/>
      <c r="C64" s="190"/>
      <c r="D64" s="291"/>
      <c r="E64" s="191"/>
      <c r="F64" s="226"/>
      <c r="G64" s="14"/>
      <c r="H64" s="201"/>
      <c r="I64" s="222"/>
    </row>
    <row r="65" spans="2:9" ht="24" customHeight="1">
      <c r="B65" s="22"/>
      <c r="C65" s="200"/>
      <c r="D65" s="191"/>
      <c r="E65" s="191"/>
      <c r="F65" s="226"/>
      <c r="G65" s="14"/>
      <c r="H65" s="201"/>
      <c r="I65" s="222"/>
    </row>
    <row r="66" spans="2:9" ht="24" customHeight="1">
      <c r="B66" s="9"/>
      <c r="C66" s="218"/>
      <c r="D66" s="203"/>
      <c r="E66" s="186"/>
      <c r="F66" s="222"/>
      <c r="G66" s="187"/>
      <c r="H66" s="188"/>
      <c r="I66" s="322"/>
    </row>
    <row r="67" spans="2:9" ht="24" customHeight="1">
      <c r="B67" s="369"/>
      <c r="C67" s="370"/>
      <c r="D67" s="371"/>
      <c r="E67" s="205"/>
      <c r="F67" s="283"/>
      <c r="G67" s="206"/>
      <c r="H67" s="193"/>
      <c r="I67" s="375"/>
    </row>
    <row r="68" spans="2:9" ht="24" customHeight="1">
      <c r="B68" s="562" t="str">
        <f>B35</f>
        <v>（細目別内訳）</v>
      </c>
      <c r="C68" s="562"/>
      <c r="D68" s="577"/>
      <c r="E68" s="577"/>
      <c r="F68" s="577"/>
      <c r="G68" s="577"/>
      <c r="H68" s="577"/>
      <c r="I68" s="577"/>
    </row>
    <row r="69" spans="2:9" ht="24" customHeight="1">
      <c r="B69" s="578" t="s">
        <v>0</v>
      </c>
      <c r="C69" s="579"/>
      <c r="D69" s="217" t="s">
        <v>1</v>
      </c>
      <c r="E69" s="217" t="s">
        <v>2</v>
      </c>
      <c r="F69" s="217" t="s">
        <v>39</v>
      </c>
      <c r="G69" s="89" t="s">
        <v>40</v>
      </c>
      <c r="H69" s="217" t="s">
        <v>3</v>
      </c>
      <c r="I69" s="89" t="s">
        <v>4</v>
      </c>
    </row>
    <row r="70" spans="2:9" ht="24" customHeight="1">
      <c r="B70" s="9" t="s">
        <v>14</v>
      </c>
      <c r="C70" s="365" t="s">
        <v>562</v>
      </c>
      <c r="D70" s="358"/>
      <c r="E70" s="186"/>
      <c r="F70" s="225"/>
      <c r="G70" s="16"/>
      <c r="H70" s="188"/>
      <c r="I70" s="222"/>
    </row>
    <row r="71" spans="2:9" ht="24" customHeight="1">
      <c r="B71" s="9"/>
      <c r="C71" s="160" t="s">
        <v>243</v>
      </c>
      <c r="D71" s="150" t="s">
        <v>563</v>
      </c>
      <c r="E71" s="338">
        <v>109.6</v>
      </c>
      <c r="F71" s="221" t="s">
        <v>81</v>
      </c>
      <c r="G71" s="340"/>
      <c r="H71" s="188">
        <f>E71*G71</f>
        <v>0</v>
      </c>
      <c r="I71" s="221"/>
    </row>
    <row r="72" spans="2:9" ht="24" customHeight="1">
      <c r="B72" s="9"/>
      <c r="C72" s="160" t="s">
        <v>564</v>
      </c>
      <c r="D72" s="150" t="s">
        <v>565</v>
      </c>
      <c r="E72" s="338">
        <v>56.8</v>
      </c>
      <c r="F72" s="221" t="s">
        <v>111</v>
      </c>
      <c r="G72" s="340"/>
      <c r="H72" s="188">
        <f t="shared" ref="H72:H84" si="5">E72*G72</f>
        <v>0</v>
      </c>
      <c r="I72" s="221"/>
    </row>
    <row r="73" spans="2:9" ht="24" customHeight="1">
      <c r="B73" s="9"/>
      <c r="C73" s="160" t="s">
        <v>566</v>
      </c>
      <c r="D73" s="150" t="s">
        <v>156</v>
      </c>
      <c r="E73" s="338">
        <v>27.6</v>
      </c>
      <c r="F73" s="221" t="s">
        <v>111</v>
      </c>
      <c r="G73" s="340"/>
      <c r="H73" s="188">
        <f t="shared" si="5"/>
        <v>0</v>
      </c>
      <c r="I73" s="221"/>
    </row>
    <row r="74" spans="2:9" ht="24" customHeight="1">
      <c r="B74" s="9"/>
      <c r="C74" s="160" t="s">
        <v>567</v>
      </c>
      <c r="D74" s="150" t="s">
        <v>568</v>
      </c>
      <c r="E74" s="338">
        <v>40.799999999999997</v>
      </c>
      <c r="F74" s="221" t="s">
        <v>111</v>
      </c>
      <c r="G74" s="340"/>
      <c r="H74" s="188">
        <f t="shared" si="5"/>
        <v>0</v>
      </c>
      <c r="I74" s="221"/>
    </row>
    <row r="75" spans="2:9" ht="24" customHeight="1">
      <c r="B75" s="9"/>
      <c r="C75" s="160" t="s">
        <v>569</v>
      </c>
      <c r="D75" s="150"/>
      <c r="E75" s="338">
        <v>15</v>
      </c>
      <c r="F75" s="221" t="s">
        <v>111</v>
      </c>
      <c r="G75" s="340"/>
      <c r="H75" s="188">
        <f t="shared" si="5"/>
        <v>0</v>
      </c>
      <c r="I75" s="221"/>
    </row>
    <row r="76" spans="2:9" ht="24" customHeight="1">
      <c r="B76" s="9"/>
      <c r="C76" s="160" t="s">
        <v>570</v>
      </c>
      <c r="D76" s="150"/>
      <c r="E76" s="338">
        <v>13</v>
      </c>
      <c r="F76" s="221" t="s">
        <v>111</v>
      </c>
      <c r="G76" s="340"/>
      <c r="H76" s="188">
        <f t="shared" si="5"/>
        <v>0</v>
      </c>
      <c r="I76" s="221"/>
    </row>
    <row r="77" spans="2:9" ht="24" customHeight="1">
      <c r="B77" s="9"/>
      <c r="C77" s="160" t="s">
        <v>571</v>
      </c>
      <c r="D77" s="150" t="s">
        <v>157</v>
      </c>
      <c r="E77" s="338">
        <v>55.6</v>
      </c>
      <c r="F77" s="221" t="s">
        <v>111</v>
      </c>
      <c r="G77" s="340"/>
      <c r="H77" s="188">
        <f t="shared" si="5"/>
        <v>0</v>
      </c>
      <c r="I77" s="221"/>
    </row>
    <row r="78" spans="2:9" ht="24" customHeight="1">
      <c r="B78" s="9"/>
      <c r="C78" s="160" t="s">
        <v>572</v>
      </c>
      <c r="D78" s="150" t="s">
        <v>568</v>
      </c>
      <c r="E78" s="338">
        <v>45.4</v>
      </c>
      <c r="F78" s="221" t="s">
        <v>111</v>
      </c>
      <c r="G78" s="340"/>
      <c r="H78" s="188">
        <f t="shared" si="5"/>
        <v>0</v>
      </c>
      <c r="I78" s="221"/>
    </row>
    <row r="79" spans="2:9" ht="24" customHeight="1">
      <c r="B79" s="9"/>
      <c r="C79" s="160" t="s">
        <v>209</v>
      </c>
      <c r="D79" s="150" t="s">
        <v>573</v>
      </c>
      <c r="E79" s="338">
        <v>17.399999999999999</v>
      </c>
      <c r="F79" s="221" t="s">
        <v>81</v>
      </c>
      <c r="G79" s="340"/>
      <c r="H79" s="188">
        <f t="shared" si="5"/>
        <v>0</v>
      </c>
      <c r="I79" s="221"/>
    </row>
    <row r="80" spans="2:9" ht="24" customHeight="1">
      <c r="B80" s="9"/>
      <c r="C80" s="160" t="s">
        <v>574</v>
      </c>
      <c r="D80" s="150" t="s">
        <v>161</v>
      </c>
      <c r="E80" s="338">
        <v>70</v>
      </c>
      <c r="F80" s="221" t="s">
        <v>81</v>
      </c>
      <c r="G80" s="340"/>
      <c r="H80" s="188">
        <f t="shared" si="5"/>
        <v>0</v>
      </c>
      <c r="I80" s="221"/>
    </row>
    <row r="81" spans="2:9" ht="24" customHeight="1">
      <c r="B81" s="9"/>
      <c r="C81" s="160" t="s">
        <v>248</v>
      </c>
      <c r="D81" s="150" t="s">
        <v>162</v>
      </c>
      <c r="E81" s="338">
        <v>294.7</v>
      </c>
      <c r="F81" s="221" t="s">
        <v>81</v>
      </c>
      <c r="G81" s="340"/>
      <c r="H81" s="188">
        <f t="shared" si="5"/>
        <v>0</v>
      </c>
      <c r="I81" s="221"/>
    </row>
    <row r="82" spans="2:9" ht="24" customHeight="1">
      <c r="B82" s="9"/>
      <c r="C82" s="160" t="s">
        <v>248</v>
      </c>
      <c r="D82" s="150" t="s">
        <v>575</v>
      </c>
      <c r="E82" s="338">
        <v>271.3</v>
      </c>
      <c r="F82" s="221" t="s">
        <v>111</v>
      </c>
      <c r="G82" s="340"/>
      <c r="H82" s="188">
        <f t="shared" si="5"/>
        <v>0</v>
      </c>
      <c r="I82" s="221"/>
    </row>
    <row r="83" spans="2:9" ht="24" customHeight="1">
      <c r="B83" s="9"/>
      <c r="C83" s="160" t="s">
        <v>150</v>
      </c>
      <c r="D83" s="150"/>
      <c r="E83" s="338">
        <v>1</v>
      </c>
      <c r="F83" s="221" t="s">
        <v>66</v>
      </c>
      <c r="G83" s="340"/>
      <c r="H83" s="188">
        <f t="shared" si="5"/>
        <v>0</v>
      </c>
      <c r="I83" s="221"/>
    </row>
    <row r="84" spans="2:9" ht="24" customHeight="1">
      <c r="B84" s="9"/>
      <c r="C84" s="160" t="s">
        <v>576</v>
      </c>
      <c r="D84" s="150"/>
      <c r="E84" s="338">
        <v>4</v>
      </c>
      <c r="F84" s="221" t="s">
        <v>165</v>
      </c>
      <c r="G84" s="340"/>
      <c r="H84" s="188">
        <f t="shared" si="5"/>
        <v>0</v>
      </c>
      <c r="I84" s="221"/>
    </row>
    <row r="85" spans="2:9" ht="24" customHeight="1">
      <c r="B85" s="9"/>
      <c r="C85" s="160" t="s">
        <v>543</v>
      </c>
      <c r="D85" s="150"/>
      <c r="E85" s="241"/>
      <c r="F85" s="221"/>
      <c r="G85" s="373"/>
      <c r="H85" s="188">
        <f>SUM(H71:H84)</f>
        <v>0</v>
      </c>
      <c r="I85" s="222"/>
    </row>
    <row r="86" spans="2:9" ht="24" customHeight="1">
      <c r="B86" s="9"/>
      <c r="C86" s="160"/>
      <c r="D86" s="150"/>
      <c r="E86" s="241"/>
      <c r="F86" s="221"/>
      <c r="G86" s="242"/>
      <c r="H86" s="188"/>
      <c r="I86" s="376"/>
    </row>
    <row r="87" spans="2:9" ht="24" customHeight="1">
      <c r="B87" s="9"/>
      <c r="C87" s="160"/>
      <c r="D87" s="150"/>
      <c r="E87" s="241"/>
      <c r="F87" s="221"/>
      <c r="G87" s="242"/>
      <c r="H87" s="188"/>
      <c r="I87" s="222"/>
    </row>
    <row r="88" spans="2:9" ht="24" customHeight="1">
      <c r="B88" s="9"/>
      <c r="C88" s="160"/>
      <c r="D88" s="150"/>
      <c r="E88" s="241"/>
      <c r="F88" s="221"/>
      <c r="G88" s="242"/>
      <c r="H88" s="188"/>
      <c r="I88" s="222"/>
    </row>
    <row r="89" spans="2:9" ht="24" customHeight="1">
      <c r="B89" s="9"/>
      <c r="C89" s="160"/>
      <c r="D89" s="150"/>
      <c r="E89" s="241"/>
      <c r="F89" s="221"/>
      <c r="G89" s="242"/>
      <c r="H89" s="188"/>
      <c r="I89" s="222"/>
    </row>
    <row r="90" spans="2:9" ht="24" customHeight="1">
      <c r="B90" s="22"/>
      <c r="C90" s="200"/>
      <c r="D90" s="191"/>
      <c r="E90" s="191"/>
      <c r="F90" s="222"/>
      <c r="G90" s="14"/>
      <c r="H90" s="201"/>
      <c r="I90" s="222"/>
    </row>
    <row r="91" spans="2:9" ht="24" customHeight="1">
      <c r="B91" s="22"/>
      <c r="C91" s="200"/>
      <c r="D91" s="222"/>
      <c r="E91" s="191"/>
      <c r="F91" s="222"/>
      <c r="G91" s="14"/>
      <c r="H91" s="201"/>
      <c r="I91" s="222"/>
    </row>
    <row r="92" spans="2:9" ht="24" customHeight="1">
      <c r="B92" s="9"/>
      <c r="C92" s="160"/>
      <c r="D92" s="358"/>
      <c r="E92" s="198"/>
      <c r="F92" s="222"/>
      <c r="G92" s="12"/>
      <c r="H92" s="188"/>
      <c r="I92" s="222"/>
    </row>
    <row r="93" spans="2:9" ht="24" customHeight="1">
      <c r="B93" s="9"/>
      <c r="C93" s="160"/>
      <c r="D93" s="150"/>
      <c r="E93" s="241"/>
      <c r="F93" s="221"/>
      <c r="G93" s="242"/>
      <c r="H93" s="188"/>
      <c r="I93" s="222"/>
    </row>
    <row r="94" spans="2:9" ht="24" customHeight="1">
      <c r="B94" s="9"/>
      <c r="C94" s="160"/>
      <c r="D94" s="150"/>
      <c r="E94" s="241"/>
      <c r="F94" s="221"/>
      <c r="G94" s="242"/>
      <c r="H94" s="188"/>
      <c r="I94" s="222"/>
    </row>
    <row r="95" spans="2:9" ht="24" customHeight="1">
      <c r="B95" s="9"/>
      <c r="C95" s="160"/>
      <c r="D95" s="150"/>
      <c r="E95" s="241"/>
      <c r="F95" s="221"/>
      <c r="G95" s="242"/>
      <c r="H95" s="188"/>
      <c r="I95" s="222"/>
    </row>
    <row r="96" spans="2:9" ht="24" customHeight="1">
      <c r="B96" s="9"/>
      <c r="C96" s="160"/>
      <c r="D96" s="150"/>
      <c r="E96" s="241"/>
      <c r="F96" s="221"/>
      <c r="G96" s="242"/>
      <c r="H96" s="188"/>
      <c r="I96" s="222"/>
    </row>
    <row r="97" spans="2:9" ht="24" customHeight="1">
      <c r="B97" s="9"/>
      <c r="C97" s="160"/>
      <c r="D97" s="150"/>
      <c r="E97" s="241"/>
      <c r="F97" s="221"/>
      <c r="G97" s="242"/>
      <c r="H97" s="188"/>
      <c r="I97" s="222"/>
    </row>
    <row r="98" spans="2:9" ht="24" customHeight="1">
      <c r="B98" s="9"/>
      <c r="C98" s="160"/>
      <c r="D98" s="150"/>
      <c r="E98" s="241"/>
      <c r="F98" s="221"/>
      <c r="G98" s="242"/>
      <c r="H98" s="188"/>
      <c r="I98" s="222"/>
    </row>
    <row r="99" spans="2:9" ht="24" customHeight="1">
      <c r="B99" s="9"/>
      <c r="C99" s="160"/>
      <c r="D99" s="150"/>
      <c r="E99" s="241"/>
      <c r="F99" s="221"/>
      <c r="G99" s="242"/>
      <c r="H99" s="188"/>
      <c r="I99" s="222"/>
    </row>
    <row r="100" spans="2:9" ht="24" customHeight="1">
      <c r="B100" s="25"/>
      <c r="C100" s="207" t="s">
        <v>51</v>
      </c>
      <c r="D100" s="205"/>
      <c r="E100" s="205"/>
      <c r="F100" s="283"/>
      <c r="G100" s="13"/>
      <c r="H100" s="193">
        <f>SUM(H13+H44+H54+H61+H85)</f>
        <v>0</v>
      </c>
      <c r="I100" s="283"/>
    </row>
    <row r="101" spans="2:9">
      <c r="B101" s="256"/>
      <c r="C101" s="256"/>
      <c r="D101" s="256"/>
      <c r="E101" s="256"/>
      <c r="F101" s="256"/>
      <c r="G101" s="256"/>
      <c r="H101" s="256"/>
      <c r="I101" s="256"/>
    </row>
    <row r="102" spans="2:9">
      <c r="B102" s="256"/>
      <c r="C102" s="256"/>
      <c r="D102" s="256"/>
      <c r="E102" s="256"/>
      <c r="F102" s="256"/>
      <c r="G102" s="256"/>
      <c r="H102" s="256"/>
      <c r="I102" s="256"/>
    </row>
    <row r="103" spans="2:9">
      <c r="B103" s="256"/>
      <c r="C103" s="256"/>
      <c r="D103" s="256"/>
      <c r="E103" s="256"/>
      <c r="F103" s="256"/>
      <c r="G103" s="256"/>
      <c r="H103" s="256"/>
      <c r="I103" s="256"/>
    </row>
    <row r="104" spans="2:9">
      <c r="B104" s="256"/>
      <c r="C104" s="256"/>
      <c r="D104" s="256"/>
      <c r="E104" s="256"/>
      <c r="F104" s="256"/>
      <c r="G104" s="256"/>
      <c r="H104" s="256"/>
      <c r="I104" s="256"/>
    </row>
    <row r="105" spans="2:9">
      <c r="B105" s="256"/>
      <c r="C105" s="256"/>
      <c r="D105" s="256"/>
      <c r="E105" s="256"/>
      <c r="F105" s="256"/>
      <c r="G105" s="256"/>
      <c r="H105" s="256"/>
      <c r="I105" s="256"/>
    </row>
    <row r="106" spans="2:9">
      <c r="B106" s="256"/>
      <c r="C106" s="256"/>
      <c r="D106" s="256"/>
      <c r="E106" s="256"/>
      <c r="F106" s="256"/>
      <c r="G106" s="256"/>
      <c r="H106" s="256"/>
      <c r="I106" s="256"/>
    </row>
    <row r="107" spans="2:9">
      <c r="B107" s="256"/>
      <c r="C107" s="256"/>
      <c r="D107" s="256"/>
      <c r="E107" s="256"/>
      <c r="F107" s="256"/>
      <c r="G107" s="256"/>
      <c r="H107" s="256"/>
      <c r="I107" s="256"/>
    </row>
    <row r="108" spans="2:9">
      <c r="B108" s="256"/>
      <c r="C108" s="256"/>
      <c r="D108" s="256"/>
      <c r="E108" s="256"/>
      <c r="F108" s="256"/>
      <c r="G108" s="256"/>
      <c r="H108" s="256"/>
      <c r="I108" s="256"/>
    </row>
    <row r="109" spans="2:9">
      <c r="B109" s="256"/>
      <c r="C109" s="256"/>
      <c r="D109" s="256"/>
      <c r="E109" s="256"/>
      <c r="F109" s="256"/>
      <c r="G109" s="256"/>
      <c r="H109" s="256"/>
      <c r="I109" s="256"/>
    </row>
    <row r="110" spans="2:9">
      <c r="B110" s="256"/>
      <c r="C110" s="256"/>
      <c r="D110" s="256"/>
      <c r="E110" s="256"/>
      <c r="F110" s="256"/>
      <c r="G110" s="256"/>
      <c r="H110" s="256"/>
      <c r="I110" s="256"/>
    </row>
    <row r="111" spans="2:9">
      <c r="B111" s="256"/>
      <c r="C111" s="256"/>
      <c r="D111" s="256"/>
      <c r="E111" s="256"/>
      <c r="F111" s="256"/>
      <c r="G111" s="256"/>
      <c r="H111" s="256"/>
      <c r="I111" s="256"/>
    </row>
    <row r="112" spans="2:9">
      <c r="B112" s="256"/>
      <c r="C112" s="256"/>
      <c r="D112" s="256"/>
      <c r="E112" s="256"/>
      <c r="F112" s="256"/>
      <c r="G112" s="256"/>
      <c r="H112" s="256"/>
      <c r="I112" s="256"/>
    </row>
    <row r="113" spans="2:9">
      <c r="B113" s="256"/>
      <c r="C113" s="256"/>
      <c r="D113" s="256"/>
      <c r="E113" s="256"/>
      <c r="F113" s="256"/>
      <c r="G113" s="256"/>
      <c r="H113" s="256"/>
      <c r="I113" s="256"/>
    </row>
    <row r="114" spans="2:9">
      <c r="B114" s="256"/>
      <c r="C114" s="256"/>
      <c r="D114" s="256"/>
      <c r="E114" s="256"/>
      <c r="F114" s="256"/>
      <c r="G114" s="256"/>
      <c r="H114" s="256"/>
      <c r="I114" s="256"/>
    </row>
    <row r="115" spans="2:9">
      <c r="B115" s="256"/>
      <c r="C115" s="256"/>
      <c r="D115" s="256"/>
      <c r="E115" s="256"/>
      <c r="F115" s="256"/>
      <c r="G115" s="256"/>
      <c r="H115" s="256"/>
      <c r="I115" s="256"/>
    </row>
    <row r="116" spans="2:9">
      <c r="B116" s="256"/>
      <c r="C116" s="256"/>
      <c r="D116" s="256"/>
      <c r="E116" s="256"/>
      <c r="F116" s="256"/>
      <c r="G116" s="256"/>
      <c r="H116" s="256"/>
      <c r="I116" s="256"/>
    </row>
    <row r="117" spans="2:9">
      <c r="B117" s="256"/>
      <c r="C117" s="256"/>
      <c r="D117" s="256"/>
      <c r="E117" s="256"/>
      <c r="F117" s="256"/>
      <c r="G117" s="256"/>
      <c r="H117" s="256"/>
      <c r="I117" s="256"/>
    </row>
    <row r="118" spans="2:9">
      <c r="B118" s="256"/>
      <c r="C118" s="256"/>
      <c r="D118" s="256"/>
      <c r="E118" s="256"/>
      <c r="F118" s="256"/>
      <c r="G118" s="256"/>
      <c r="H118" s="256"/>
      <c r="I118" s="256"/>
    </row>
    <row r="119" spans="2:9">
      <c r="B119" s="256"/>
      <c r="C119" s="256"/>
      <c r="D119" s="256"/>
      <c r="E119" s="256"/>
      <c r="F119" s="256"/>
      <c r="G119" s="256"/>
      <c r="H119" s="256"/>
      <c r="I119" s="256"/>
    </row>
    <row r="120" spans="2:9">
      <c r="B120" s="256"/>
      <c r="C120" s="256"/>
      <c r="D120" s="256"/>
      <c r="E120" s="256"/>
      <c r="F120" s="256"/>
      <c r="G120" s="256"/>
      <c r="H120" s="256"/>
      <c r="I120" s="256"/>
    </row>
    <row r="121" spans="2:9">
      <c r="B121" s="256"/>
      <c r="C121" s="256"/>
      <c r="D121" s="256"/>
      <c r="E121" s="256"/>
      <c r="F121" s="256"/>
      <c r="G121" s="256"/>
      <c r="H121" s="256"/>
      <c r="I121" s="256"/>
    </row>
    <row r="122" spans="2:9">
      <c r="B122" s="256"/>
      <c r="C122" s="256"/>
      <c r="D122" s="256"/>
      <c r="E122" s="256"/>
      <c r="F122" s="256"/>
      <c r="G122" s="256"/>
      <c r="H122" s="256"/>
      <c r="I122" s="256"/>
    </row>
    <row r="123" spans="2:9">
      <c r="B123" s="256"/>
      <c r="C123" s="256"/>
      <c r="D123" s="256"/>
      <c r="E123" s="256"/>
      <c r="F123" s="256"/>
      <c r="G123" s="256"/>
      <c r="H123" s="256"/>
      <c r="I123" s="256"/>
    </row>
    <row r="124" spans="2:9">
      <c r="B124" s="256"/>
      <c r="C124" s="256"/>
      <c r="D124" s="256"/>
      <c r="E124" s="256"/>
      <c r="F124" s="256"/>
      <c r="G124" s="256"/>
      <c r="H124" s="256"/>
      <c r="I124" s="256"/>
    </row>
    <row r="125" spans="2:9">
      <c r="B125" s="256"/>
      <c r="C125" s="256"/>
      <c r="D125" s="256"/>
      <c r="E125" s="256"/>
      <c r="F125" s="256"/>
      <c r="G125" s="256"/>
      <c r="H125" s="256"/>
      <c r="I125" s="256"/>
    </row>
    <row r="126" spans="2:9">
      <c r="B126" s="256"/>
      <c r="C126" s="256"/>
      <c r="D126" s="256"/>
      <c r="E126" s="256"/>
      <c r="F126" s="256"/>
      <c r="G126" s="256"/>
      <c r="H126" s="256"/>
      <c r="I126" s="256"/>
    </row>
    <row r="127" spans="2:9">
      <c r="B127" s="256"/>
      <c r="C127" s="256"/>
      <c r="D127" s="256"/>
      <c r="E127" s="256"/>
      <c r="F127" s="256"/>
      <c r="G127" s="256"/>
      <c r="H127" s="256"/>
      <c r="I127" s="256"/>
    </row>
    <row r="128" spans="2:9">
      <c r="B128" s="256"/>
      <c r="C128" s="256"/>
      <c r="D128" s="256"/>
      <c r="E128" s="256"/>
      <c r="F128" s="256"/>
      <c r="G128" s="256"/>
      <c r="H128" s="256"/>
      <c r="I128" s="256"/>
    </row>
    <row r="129" spans="2:9">
      <c r="B129" s="256"/>
      <c r="C129" s="256"/>
      <c r="D129" s="256"/>
      <c r="E129" s="256"/>
      <c r="F129" s="256"/>
      <c r="G129" s="256"/>
      <c r="H129" s="256"/>
      <c r="I129" s="256"/>
    </row>
    <row r="130" spans="2:9">
      <c r="B130" s="256"/>
      <c r="C130" s="256"/>
      <c r="D130" s="256"/>
      <c r="E130" s="256"/>
      <c r="F130" s="256"/>
      <c r="G130" s="256"/>
      <c r="H130" s="256"/>
      <c r="I130" s="256"/>
    </row>
    <row r="131" spans="2:9">
      <c r="B131" s="256"/>
      <c r="C131" s="256"/>
      <c r="D131" s="256"/>
      <c r="E131" s="256"/>
      <c r="F131" s="256"/>
      <c r="G131" s="256"/>
      <c r="H131" s="256"/>
      <c r="I131" s="256"/>
    </row>
    <row r="132" spans="2:9">
      <c r="B132" s="256"/>
      <c r="C132" s="256"/>
      <c r="D132" s="256"/>
      <c r="E132" s="256"/>
      <c r="F132" s="256"/>
      <c r="G132" s="256"/>
      <c r="H132" s="256"/>
      <c r="I132" s="256"/>
    </row>
    <row r="133" spans="2:9">
      <c r="B133" s="256"/>
      <c r="C133" s="256"/>
      <c r="D133" s="256"/>
      <c r="E133" s="256"/>
      <c r="F133" s="256"/>
      <c r="G133" s="256"/>
      <c r="H133" s="256"/>
      <c r="I133" s="256"/>
    </row>
    <row r="134" spans="2:9">
      <c r="B134" s="256"/>
      <c r="C134" s="256"/>
      <c r="D134" s="256"/>
      <c r="E134" s="256"/>
      <c r="F134" s="256"/>
      <c r="G134" s="256"/>
      <c r="H134" s="256"/>
      <c r="I134" s="256"/>
    </row>
  </sheetData>
  <mergeCells count="9">
    <mergeCell ref="B68:C68"/>
    <mergeCell ref="D68:I68"/>
    <mergeCell ref="B69:C69"/>
    <mergeCell ref="B1:C1"/>
    <mergeCell ref="D1:I1"/>
    <mergeCell ref="B2:C2"/>
    <mergeCell ref="B35:C35"/>
    <mergeCell ref="D35:I35"/>
    <mergeCell ref="B36:C36"/>
  </mergeCells>
  <phoneticPr fontId="1"/>
  <pageMargins left="0.51181102362204722" right="0.11811023622047245" top="0.35433070866141736" bottom="0.35433070866141736" header="0.31496062992125984" footer="0.31496062992125984"/>
  <pageSetup paperSize="9" scale="99" orientation="portrait" r:id="rId1"/>
  <headerFooter>
    <oddFooter xml:space="preserve">&amp;C
</oddFooter>
  </headerFooter>
  <rowBreaks count="1" manualBreakCount="1">
    <brk id="3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072D-0444-4A42-A965-CEB750ACB72A}">
  <dimension ref="A1:K105"/>
  <sheetViews>
    <sheetView view="pageBreakPreview" topLeftCell="B1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33203125" style="1" customWidth="1"/>
    <col min="6" max="6" width="5.1640625" style="1" customWidth="1"/>
    <col min="7" max="7" width="9" style="1" customWidth="1"/>
    <col min="8" max="8" width="11.1640625" style="1" customWidth="1"/>
    <col min="9" max="9" width="8.33203125" style="1" customWidth="1"/>
    <col min="10" max="10" width="0.83203125" style="1" customWidth="1"/>
    <col min="11" max="11" width="11" style="2" customWidth="1"/>
    <col min="12" max="12" width="9.6640625" style="1" customWidth="1"/>
    <col min="13" max="13" width="9.33203125" style="1" customWidth="1"/>
    <col min="14" max="14" width="9.83203125" style="1" customWidth="1"/>
    <col min="15" max="15" width="9.33203125" style="1" customWidth="1"/>
    <col min="16" max="16" width="9.6640625" style="1" customWidth="1"/>
    <col min="17" max="16384" width="9" style="1"/>
  </cols>
  <sheetData>
    <row r="1" spans="2:9" ht="18.75" customHeight="1">
      <c r="B1" s="562" t="s">
        <v>47</v>
      </c>
      <c r="C1" s="562"/>
      <c r="D1" s="577"/>
      <c r="E1" s="577"/>
      <c r="F1" s="577"/>
      <c r="G1" s="577"/>
      <c r="H1" s="577"/>
      <c r="I1" s="577"/>
    </row>
    <row r="2" spans="2:9" ht="23" customHeight="1">
      <c r="B2" s="578" t="s">
        <v>0</v>
      </c>
      <c r="C2" s="579"/>
      <c r="D2" s="217" t="s">
        <v>1</v>
      </c>
      <c r="E2" s="217" t="s">
        <v>2</v>
      </c>
      <c r="F2" s="217" t="s">
        <v>39</v>
      </c>
      <c r="G2" s="89" t="s">
        <v>40</v>
      </c>
      <c r="H2" s="217" t="s">
        <v>3</v>
      </c>
      <c r="I2" s="89" t="s">
        <v>4</v>
      </c>
    </row>
    <row r="3" spans="2:9" ht="23" customHeight="1">
      <c r="B3" s="26" t="str">
        <f>全体!B162</f>
        <v>Ｃ</v>
      </c>
      <c r="C3" s="216" t="str">
        <f>全体!C162</f>
        <v>機械・給排水設備工事</v>
      </c>
      <c r="D3" s="220"/>
      <c r="E3" s="194"/>
      <c r="F3" s="225"/>
      <c r="G3" s="195"/>
      <c r="H3" s="194"/>
      <c r="I3" s="225"/>
    </row>
    <row r="4" spans="2:9" ht="23" customHeight="1">
      <c r="B4" s="21">
        <f>全体!B167</f>
        <v>5</v>
      </c>
      <c r="C4" s="183" t="str">
        <f>全体!C167</f>
        <v>脱臭設備部分本体工事</v>
      </c>
      <c r="D4" s="189" t="str">
        <f>全体!H167</f>
        <v>脱臭設備①-6</v>
      </c>
      <c r="E4" s="186"/>
      <c r="F4" s="222"/>
      <c r="G4" s="187"/>
      <c r="H4" s="188"/>
      <c r="I4" s="222"/>
    </row>
    <row r="5" spans="2:9" ht="23" customHeight="1">
      <c r="B5" s="9" t="s">
        <v>10</v>
      </c>
      <c r="C5" s="365" t="s">
        <v>544</v>
      </c>
      <c r="D5" s="185"/>
      <c r="E5" s="241"/>
      <c r="F5" s="221"/>
      <c r="G5" s="12"/>
      <c r="H5" s="188"/>
      <c r="I5" s="222"/>
    </row>
    <row r="6" spans="2:9" ht="23" customHeight="1">
      <c r="B6" s="9"/>
      <c r="C6" s="160" t="s">
        <v>80</v>
      </c>
      <c r="D6" s="185"/>
      <c r="E6" s="241">
        <v>198</v>
      </c>
      <c r="F6" s="221" t="s">
        <v>81</v>
      </c>
      <c r="G6" s="242"/>
      <c r="H6" s="188">
        <f t="shared" ref="H6:H12" si="0">E6*G6</f>
        <v>0</v>
      </c>
      <c r="I6" s="222"/>
    </row>
    <row r="7" spans="2:9" ht="23" customHeight="1">
      <c r="B7" s="9"/>
      <c r="C7" s="160" t="s">
        <v>82</v>
      </c>
      <c r="D7" s="185"/>
      <c r="E7" s="241">
        <v>198</v>
      </c>
      <c r="F7" s="221" t="s">
        <v>81</v>
      </c>
      <c r="G7" s="242"/>
      <c r="H7" s="188">
        <f t="shared" si="0"/>
        <v>0</v>
      </c>
      <c r="I7" s="222"/>
    </row>
    <row r="8" spans="2:9" ht="23" customHeight="1">
      <c r="B8" s="9"/>
      <c r="C8" s="160" t="s">
        <v>83</v>
      </c>
      <c r="D8" s="191"/>
      <c r="E8" s="241">
        <v>198</v>
      </c>
      <c r="F8" s="221" t="s">
        <v>81</v>
      </c>
      <c r="G8" s="242"/>
      <c r="H8" s="188">
        <f t="shared" si="0"/>
        <v>0</v>
      </c>
      <c r="I8" s="222"/>
    </row>
    <row r="9" spans="2:9" ht="23" customHeight="1">
      <c r="B9" s="9"/>
      <c r="C9" s="160" t="s">
        <v>229</v>
      </c>
      <c r="D9" s="222"/>
      <c r="E9" s="241">
        <v>198</v>
      </c>
      <c r="F9" s="221" t="s">
        <v>81</v>
      </c>
      <c r="G9" s="242"/>
      <c r="H9" s="188">
        <f t="shared" si="0"/>
        <v>0</v>
      </c>
      <c r="I9" s="222"/>
    </row>
    <row r="10" spans="2:9" ht="23" customHeight="1">
      <c r="B10" s="9"/>
      <c r="C10" s="160" t="s">
        <v>545</v>
      </c>
      <c r="D10" s="358"/>
      <c r="E10" s="241">
        <v>309.5</v>
      </c>
      <c r="F10" s="221" t="s">
        <v>81</v>
      </c>
      <c r="G10" s="242"/>
      <c r="H10" s="188">
        <f t="shared" si="0"/>
        <v>0</v>
      </c>
      <c r="I10" s="222"/>
    </row>
    <row r="11" spans="2:9" ht="23" customHeight="1">
      <c r="B11" s="9"/>
      <c r="C11" s="160" t="s">
        <v>546</v>
      </c>
      <c r="D11" s="150" t="s">
        <v>395</v>
      </c>
      <c r="E11" s="241">
        <v>99</v>
      </c>
      <c r="F11" s="221" t="s">
        <v>81</v>
      </c>
      <c r="G11" s="242"/>
      <c r="H11" s="188">
        <f t="shared" si="0"/>
        <v>0</v>
      </c>
      <c r="I11" s="222"/>
    </row>
    <row r="12" spans="2:9" ht="23" customHeight="1">
      <c r="B12" s="9"/>
      <c r="C12" s="160" t="s">
        <v>87</v>
      </c>
      <c r="D12" s="150"/>
      <c r="E12" s="241">
        <v>198</v>
      </c>
      <c r="F12" s="221" t="s">
        <v>81</v>
      </c>
      <c r="G12" s="242"/>
      <c r="H12" s="188">
        <f t="shared" si="0"/>
        <v>0</v>
      </c>
      <c r="I12" s="222"/>
    </row>
    <row r="13" spans="2:9" ht="23" customHeight="1">
      <c r="B13" s="9"/>
      <c r="C13" s="160" t="s">
        <v>393</v>
      </c>
      <c r="D13" s="196"/>
      <c r="E13" s="241"/>
      <c r="F13" s="221"/>
      <c r="G13" s="12"/>
      <c r="H13" s="201">
        <f>SUM(H6:H12)</f>
        <v>0</v>
      </c>
      <c r="I13" s="222"/>
    </row>
    <row r="14" spans="2:9" ht="23" customHeight="1">
      <c r="B14" s="9"/>
      <c r="C14" s="160"/>
      <c r="D14" s="359"/>
      <c r="E14" s="241"/>
      <c r="F14" s="221"/>
      <c r="G14" s="12"/>
      <c r="H14" s="188"/>
      <c r="I14" s="222"/>
    </row>
    <row r="15" spans="2:9" ht="23" customHeight="1">
      <c r="B15" s="8" t="s">
        <v>547</v>
      </c>
      <c r="C15" s="365" t="s">
        <v>548</v>
      </c>
      <c r="D15" s="378"/>
      <c r="E15" s="358"/>
      <c r="F15" s="221"/>
      <c r="G15" s="12"/>
      <c r="H15" s="188"/>
      <c r="I15" s="222"/>
    </row>
    <row r="16" spans="2:9" ht="23" customHeight="1">
      <c r="B16" s="9"/>
      <c r="C16" s="160" t="s">
        <v>549</v>
      </c>
      <c r="D16" s="185" t="s">
        <v>631</v>
      </c>
      <c r="E16" s="241">
        <v>149</v>
      </c>
      <c r="F16" s="221" t="s">
        <v>89</v>
      </c>
      <c r="G16" s="242"/>
      <c r="H16" s="188">
        <f t="shared" ref="H16:H34" si="1">E16*G16</f>
        <v>0</v>
      </c>
      <c r="I16" s="221"/>
    </row>
    <row r="17" spans="2:9" ht="23" customHeight="1">
      <c r="B17" s="9"/>
      <c r="C17" s="160" t="s">
        <v>550</v>
      </c>
      <c r="D17" s="185"/>
      <c r="E17" s="241">
        <v>311.60000000000002</v>
      </c>
      <c r="F17" s="221" t="s">
        <v>81</v>
      </c>
      <c r="G17" s="242"/>
      <c r="H17" s="188">
        <f t="shared" si="1"/>
        <v>0</v>
      </c>
      <c r="I17" s="221"/>
    </row>
    <row r="18" spans="2:9" ht="23" customHeight="1">
      <c r="B18" s="9"/>
      <c r="C18" s="160" t="s">
        <v>91</v>
      </c>
      <c r="D18" s="185" t="s">
        <v>632</v>
      </c>
      <c r="E18" s="241">
        <v>97</v>
      </c>
      <c r="F18" s="221" t="s">
        <v>89</v>
      </c>
      <c r="G18" s="242"/>
      <c r="H18" s="188">
        <f t="shared" si="1"/>
        <v>0</v>
      </c>
      <c r="I18" s="221"/>
    </row>
    <row r="19" spans="2:9" ht="23" customHeight="1">
      <c r="B19" s="9"/>
      <c r="C19" s="160" t="s">
        <v>551</v>
      </c>
      <c r="D19" s="196"/>
      <c r="E19" s="241">
        <v>27.5</v>
      </c>
      <c r="F19" s="221" t="s">
        <v>89</v>
      </c>
      <c r="G19" s="242"/>
      <c r="H19" s="188">
        <f t="shared" si="1"/>
        <v>0</v>
      </c>
      <c r="I19" s="221"/>
    </row>
    <row r="20" spans="2:9" ht="23" customHeight="1">
      <c r="B20" s="9"/>
      <c r="C20" s="160" t="s">
        <v>93</v>
      </c>
      <c r="D20" s="196" t="s">
        <v>633</v>
      </c>
      <c r="E20" s="241">
        <v>82</v>
      </c>
      <c r="F20" s="221" t="s">
        <v>89</v>
      </c>
      <c r="G20" s="242"/>
      <c r="H20" s="188">
        <f t="shared" si="1"/>
        <v>0</v>
      </c>
      <c r="I20" s="221"/>
    </row>
    <row r="21" spans="2:9" ht="23" customHeight="1">
      <c r="B21" s="9"/>
      <c r="C21" s="160" t="s">
        <v>94</v>
      </c>
      <c r="D21" s="185" t="s">
        <v>634</v>
      </c>
      <c r="E21" s="241">
        <v>20.8</v>
      </c>
      <c r="F21" s="221" t="s">
        <v>89</v>
      </c>
      <c r="G21" s="242"/>
      <c r="H21" s="188">
        <f t="shared" si="1"/>
        <v>0</v>
      </c>
      <c r="I21" s="221"/>
    </row>
    <row r="22" spans="2:9" ht="23" customHeight="1">
      <c r="B22" s="9"/>
      <c r="C22" s="160" t="s">
        <v>95</v>
      </c>
      <c r="D22" s="196" t="s">
        <v>634</v>
      </c>
      <c r="E22" s="241">
        <v>16</v>
      </c>
      <c r="F22" s="221" t="s">
        <v>89</v>
      </c>
      <c r="G22" s="242"/>
      <c r="H22" s="188">
        <f t="shared" si="1"/>
        <v>0</v>
      </c>
      <c r="I22" s="221"/>
    </row>
    <row r="23" spans="2:9" ht="23" customHeight="1">
      <c r="B23" s="9"/>
      <c r="C23" s="160" t="s">
        <v>232</v>
      </c>
      <c r="D23" s="240" t="s">
        <v>172</v>
      </c>
      <c r="E23" s="241">
        <v>13.3</v>
      </c>
      <c r="F23" s="221" t="s">
        <v>89</v>
      </c>
      <c r="G23" s="242"/>
      <c r="H23" s="188">
        <f t="shared" si="1"/>
        <v>0</v>
      </c>
      <c r="I23" s="221"/>
    </row>
    <row r="24" spans="2:9" ht="23" customHeight="1">
      <c r="B24" s="9"/>
      <c r="C24" s="160" t="s">
        <v>97</v>
      </c>
      <c r="D24" s="240" t="s">
        <v>173</v>
      </c>
      <c r="E24" s="241">
        <v>52.3</v>
      </c>
      <c r="F24" s="221" t="s">
        <v>89</v>
      </c>
      <c r="G24" s="242"/>
      <c r="H24" s="188">
        <f t="shared" si="1"/>
        <v>0</v>
      </c>
      <c r="I24" s="221"/>
    </row>
    <row r="25" spans="2:9" ht="23" customHeight="1">
      <c r="B25" s="9"/>
      <c r="C25" s="160" t="s">
        <v>98</v>
      </c>
      <c r="D25" s="240" t="s">
        <v>174</v>
      </c>
      <c r="E25" s="241">
        <v>19.8</v>
      </c>
      <c r="F25" s="221" t="s">
        <v>89</v>
      </c>
      <c r="G25" s="242"/>
      <c r="H25" s="188">
        <f t="shared" si="1"/>
        <v>0</v>
      </c>
      <c r="I25" s="221"/>
    </row>
    <row r="26" spans="2:9" ht="23" customHeight="1">
      <c r="B26" s="9"/>
      <c r="C26" s="160" t="s">
        <v>99</v>
      </c>
      <c r="D26" s="240" t="s">
        <v>175</v>
      </c>
      <c r="E26" s="241">
        <v>13.3</v>
      </c>
      <c r="F26" s="221" t="s">
        <v>89</v>
      </c>
      <c r="G26" s="242"/>
      <c r="H26" s="188">
        <f t="shared" si="1"/>
        <v>0</v>
      </c>
      <c r="I26" s="221"/>
    </row>
    <row r="27" spans="2:9" ht="23" customHeight="1">
      <c r="B27" s="9"/>
      <c r="C27" s="160" t="s">
        <v>100</v>
      </c>
      <c r="D27" s="240" t="s">
        <v>175</v>
      </c>
      <c r="E27" s="241">
        <v>52.3</v>
      </c>
      <c r="F27" s="221" t="s">
        <v>89</v>
      </c>
      <c r="G27" s="242"/>
      <c r="H27" s="188">
        <f t="shared" si="1"/>
        <v>0</v>
      </c>
      <c r="I27" s="221"/>
    </row>
    <row r="28" spans="2:9" ht="23" customHeight="1">
      <c r="B28" s="9"/>
      <c r="C28" s="160" t="s">
        <v>101</v>
      </c>
      <c r="D28" s="240" t="s">
        <v>175</v>
      </c>
      <c r="E28" s="241">
        <v>19.8</v>
      </c>
      <c r="F28" s="221" t="s">
        <v>89</v>
      </c>
      <c r="G28" s="242"/>
      <c r="H28" s="188">
        <f t="shared" si="1"/>
        <v>0</v>
      </c>
      <c r="I28" s="221"/>
    </row>
    <row r="29" spans="2:9" ht="23" customHeight="1">
      <c r="B29" s="9"/>
      <c r="C29" s="160" t="s">
        <v>102</v>
      </c>
      <c r="D29" s="378"/>
      <c r="E29" s="241">
        <v>220</v>
      </c>
      <c r="F29" s="221" t="s">
        <v>81</v>
      </c>
      <c r="G29" s="242"/>
      <c r="H29" s="188">
        <f t="shared" si="1"/>
        <v>0</v>
      </c>
      <c r="I29" s="221"/>
    </row>
    <row r="30" spans="2:9" ht="23" customHeight="1">
      <c r="B30" s="9"/>
      <c r="C30" s="160" t="s">
        <v>103</v>
      </c>
      <c r="D30" s="378"/>
      <c r="E30" s="241">
        <v>6</v>
      </c>
      <c r="F30" s="221" t="s">
        <v>104</v>
      </c>
      <c r="G30" s="242"/>
      <c r="H30" s="188">
        <f t="shared" si="1"/>
        <v>0</v>
      </c>
      <c r="I30" s="221"/>
    </row>
    <row r="31" spans="2:9" ht="23" customHeight="1">
      <c r="B31" s="9"/>
      <c r="C31" s="160" t="s">
        <v>105</v>
      </c>
      <c r="D31" s="378"/>
      <c r="E31" s="241">
        <v>85.4</v>
      </c>
      <c r="F31" s="221" t="s">
        <v>89</v>
      </c>
      <c r="G31" s="242"/>
      <c r="H31" s="188">
        <f t="shared" si="1"/>
        <v>0</v>
      </c>
      <c r="I31" s="221"/>
    </row>
    <row r="32" spans="2:9" ht="23" customHeight="1">
      <c r="B32" s="9"/>
      <c r="C32" s="160" t="s">
        <v>106</v>
      </c>
      <c r="D32" s="150" t="s">
        <v>552</v>
      </c>
      <c r="E32" s="241">
        <v>1.01</v>
      </c>
      <c r="F32" s="221" t="s">
        <v>107</v>
      </c>
      <c r="G32" s="242"/>
      <c r="H32" s="188">
        <f t="shared" si="1"/>
        <v>0</v>
      </c>
      <c r="I32" s="221"/>
    </row>
    <row r="33" spans="1:9" ht="23" customHeight="1">
      <c r="B33" s="9"/>
      <c r="C33" s="160" t="s">
        <v>106</v>
      </c>
      <c r="D33" s="150" t="s">
        <v>553</v>
      </c>
      <c r="E33" s="241">
        <v>3.25</v>
      </c>
      <c r="F33" s="221" t="s">
        <v>107</v>
      </c>
      <c r="G33" s="242"/>
      <c r="H33" s="188">
        <f t="shared" si="1"/>
        <v>0</v>
      </c>
      <c r="I33" s="221"/>
    </row>
    <row r="34" spans="1:9" ht="23" customHeight="1">
      <c r="B34" s="369"/>
      <c r="C34" s="379" t="s">
        <v>106</v>
      </c>
      <c r="D34" s="380" t="s">
        <v>554</v>
      </c>
      <c r="E34" s="310">
        <v>1.53</v>
      </c>
      <c r="F34" s="223" t="s">
        <v>107</v>
      </c>
      <c r="G34" s="312"/>
      <c r="H34" s="313">
        <f t="shared" si="1"/>
        <v>0</v>
      </c>
      <c r="I34" s="223"/>
    </row>
    <row r="35" spans="1:9" ht="24" customHeight="1">
      <c r="B35" s="566" t="str">
        <f>B1</f>
        <v>（細目別内訳）</v>
      </c>
      <c r="C35" s="566"/>
      <c r="D35" s="574"/>
      <c r="E35" s="574"/>
      <c r="F35" s="574"/>
      <c r="G35" s="574"/>
      <c r="H35" s="574"/>
      <c r="I35" s="574"/>
    </row>
    <row r="36" spans="1:9" ht="24" customHeight="1">
      <c r="B36" s="580" t="s">
        <v>0</v>
      </c>
      <c r="C36" s="581"/>
      <c r="D36" s="213" t="s">
        <v>1</v>
      </c>
      <c r="E36" s="213" t="s">
        <v>2</v>
      </c>
      <c r="F36" s="208" t="s">
        <v>39</v>
      </c>
      <c r="G36" s="363" t="s">
        <v>40</v>
      </c>
      <c r="H36" s="208" t="s">
        <v>3</v>
      </c>
      <c r="I36" s="90" t="s">
        <v>4</v>
      </c>
    </row>
    <row r="37" spans="1:9" ht="24" customHeight="1">
      <c r="A37" s="227"/>
      <c r="B37" s="364"/>
      <c r="C37" s="365" t="s">
        <v>555</v>
      </c>
      <c r="D37" s="196" t="s">
        <v>635</v>
      </c>
      <c r="E37" s="241">
        <v>5.79</v>
      </c>
      <c r="F37" s="228" t="s">
        <v>107</v>
      </c>
      <c r="G37" s="242"/>
      <c r="H37" s="188">
        <f t="shared" ref="H37:H43" si="2">E37*G37</f>
        <v>0</v>
      </c>
      <c r="I37" s="224"/>
    </row>
    <row r="38" spans="1:9" ht="24" customHeight="1">
      <c r="B38" s="9"/>
      <c r="C38" s="160" t="s">
        <v>238</v>
      </c>
      <c r="D38" s="196" t="s">
        <v>636</v>
      </c>
      <c r="E38" s="241">
        <v>299.3</v>
      </c>
      <c r="F38" s="221" t="s">
        <v>81</v>
      </c>
      <c r="G38" s="242"/>
      <c r="H38" s="188">
        <f t="shared" si="2"/>
        <v>0</v>
      </c>
      <c r="I38" s="221"/>
    </row>
    <row r="39" spans="1:9" ht="24" customHeight="1">
      <c r="B39" s="9"/>
      <c r="C39" s="160" t="s">
        <v>110</v>
      </c>
      <c r="D39" s="150"/>
      <c r="E39" s="241">
        <v>175</v>
      </c>
      <c r="F39" s="221" t="s">
        <v>111</v>
      </c>
      <c r="G39" s="242"/>
      <c r="H39" s="188">
        <f t="shared" si="2"/>
        <v>0</v>
      </c>
      <c r="I39" s="221"/>
    </row>
    <row r="40" spans="1:9" ht="24" customHeight="1">
      <c r="B40" s="9"/>
      <c r="C40" s="160" t="s">
        <v>239</v>
      </c>
      <c r="D40" s="150" t="s">
        <v>556</v>
      </c>
      <c r="E40" s="241">
        <v>1</v>
      </c>
      <c r="F40" s="221" t="s">
        <v>66</v>
      </c>
      <c r="G40" s="242"/>
      <c r="H40" s="188">
        <f t="shared" si="2"/>
        <v>0</v>
      </c>
      <c r="I40" s="221"/>
    </row>
    <row r="41" spans="1:9" ht="24" customHeight="1">
      <c r="B41" s="9"/>
      <c r="C41" s="160" t="s">
        <v>114</v>
      </c>
      <c r="D41" s="150" t="s">
        <v>637</v>
      </c>
      <c r="E41" s="241">
        <v>198</v>
      </c>
      <c r="F41" s="221" t="s">
        <v>81</v>
      </c>
      <c r="G41" s="242"/>
      <c r="H41" s="188">
        <f t="shared" si="2"/>
        <v>0</v>
      </c>
      <c r="I41" s="221"/>
    </row>
    <row r="42" spans="1:9" ht="24" customHeight="1">
      <c r="B42" s="9"/>
      <c r="C42" s="160" t="s">
        <v>116</v>
      </c>
      <c r="D42" s="150"/>
      <c r="E42" s="241">
        <v>267</v>
      </c>
      <c r="F42" s="221" t="s">
        <v>81</v>
      </c>
      <c r="G42" s="242"/>
      <c r="H42" s="188">
        <f t="shared" si="2"/>
        <v>0</v>
      </c>
      <c r="I42" s="221"/>
    </row>
    <row r="43" spans="1:9" ht="24" customHeight="1">
      <c r="B43" s="9"/>
      <c r="C43" s="160" t="s">
        <v>557</v>
      </c>
      <c r="D43" s="150"/>
      <c r="E43" s="241">
        <v>59.8</v>
      </c>
      <c r="F43" s="221" t="s">
        <v>81</v>
      </c>
      <c r="G43" s="242"/>
      <c r="H43" s="188">
        <f t="shared" si="2"/>
        <v>0</v>
      </c>
      <c r="I43" s="221"/>
    </row>
    <row r="44" spans="1:9" ht="24" customHeight="1">
      <c r="B44" s="9"/>
      <c r="C44" s="233" t="s">
        <v>524</v>
      </c>
      <c r="D44" s="150"/>
      <c r="E44" s="301"/>
      <c r="F44" s="221"/>
      <c r="G44" s="302"/>
      <c r="H44" s="188">
        <f>SUM(H16:H43)</f>
        <v>0</v>
      </c>
      <c r="I44" s="221"/>
    </row>
    <row r="45" spans="1:9" ht="24" customHeight="1">
      <c r="B45" s="21"/>
      <c r="C45" s="183"/>
      <c r="D45" s="360"/>
      <c r="E45" s="186"/>
      <c r="F45" s="222"/>
      <c r="G45" s="15"/>
      <c r="H45" s="188"/>
      <c r="I45" s="222"/>
    </row>
    <row r="46" spans="1:9" ht="24" customHeight="1">
      <c r="B46" s="8" t="s">
        <v>12</v>
      </c>
      <c r="C46" s="365" t="s">
        <v>587</v>
      </c>
      <c r="D46" s="358"/>
      <c r="E46" s="186"/>
      <c r="F46" s="222"/>
      <c r="G46" s="12"/>
      <c r="H46" s="188"/>
      <c r="I46" s="222"/>
    </row>
    <row r="47" spans="1:9" ht="24" customHeight="1">
      <c r="B47" s="9"/>
      <c r="C47" s="160" t="s">
        <v>192</v>
      </c>
      <c r="D47" s="150"/>
      <c r="E47" s="241">
        <v>14.2</v>
      </c>
      <c r="F47" s="221" t="s">
        <v>107</v>
      </c>
      <c r="G47" s="242"/>
      <c r="H47" s="188">
        <f>E47*G47</f>
        <v>0</v>
      </c>
      <c r="I47" s="221"/>
    </row>
    <row r="48" spans="1:9" ht="24" customHeight="1">
      <c r="B48" s="9"/>
      <c r="C48" s="160" t="s">
        <v>559</v>
      </c>
      <c r="D48" s="150" t="s">
        <v>605</v>
      </c>
      <c r="E48" s="241">
        <v>1</v>
      </c>
      <c r="F48" s="221" t="s">
        <v>66</v>
      </c>
      <c r="G48" s="242"/>
      <c r="H48" s="188">
        <f t="shared" ref="H48:H53" si="3">E48*G48</f>
        <v>0</v>
      </c>
      <c r="I48" s="221"/>
    </row>
    <row r="49" spans="2:9" ht="24" customHeight="1">
      <c r="B49" s="9"/>
      <c r="C49" s="160" t="s">
        <v>560</v>
      </c>
      <c r="D49" s="150"/>
      <c r="E49" s="241">
        <v>14.2</v>
      </c>
      <c r="F49" s="221" t="s">
        <v>107</v>
      </c>
      <c r="G49" s="242"/>
      <c r="H49" s="188">
        <f t="shared" si="3"/>
        <v>0</v>
      </c>
      <c r="I49" s="221"/>
    </row>
    <row r="50" spans="2:9" ht="24" customHeight="1">
      <c r="B50" s="9"/>
      <c r="C50" s="160" t="s">
        <v>195</v>
      </c>
      <c r="D50" s="150" t="s">
        <v>618</v>
      </c>
      <c r="E50" s="241">
        <v>1</v>
      </c>
      <c r="F50" s="221" t="s">
        <v>66</v>
      </c>
      <c r="G50" s="242"/>
      <c r="H50" s="188">
        <f t="shared" si="3"/>
        <v>0</v>
      </c>
      <c r="I50" s="221"/>
    </row>
    <row r="51" spans="2:9" ht="24" customHeight="1">
      <c r="B51" s="9"/>
      <c r="C51" s="160" t="s">
        <v>196</v>
      </c>
      <c r="D51" s="150"/>
      <c r="E51" s="241">
        <v>1</v>
      </c>
      <c r="F51" s="221" t="s">
        <v>66</v>
      </c>
      <c r="G51" s="242"/>
      <c r="H51" s="188">
        <f t="shared" si="3"/>
        <v>0</v>
      </c>
      <c r="I51" s="221"/>
    </row>
    <row r="52" spans="2:9" ht="24" customHeight="1">
      <c r="B52" s="9"/>
      <c r="C52" s="160" t="s">
        <v>561</v>
      </c>
      <c r="D52" s="150" t="s">
        <v>619</v>
      </c>
      <c r="E52" s="241">
        <v>0.95</v>
      </c>
      <c r="F52" s="221" t="s">
        <v>107</v>
      </c>
      <c r="G52" s="242"/>
      <c r="H52" s="188">
        <f t="shared" si="3"/>
        <v>0</v>
      </c>
      <c r="I52" s="221"/>
    </row>
    <row r="53" spans="2:9" ht="24" customHeight="1">
      <c r="B53" s="9"/>
      <c r="C53" s="160" t="s">
        <v>132</v>
      </c>
      <c r="D53" s="150" t="s">
        <v>620</v>
      </c>
      <c r="E53" s="241">
        <v>14.2</v>
      </c>
      <c r="F53" s="221" t="s">
        <v>107</v>
      </c>
      <c r="G53" s="242"/>
      <c r="H53" s="188">
        <f t="shared" si="3"/>
        <v>0</v>
      </c>
      <c r="I53" s="221"/>
    </row>
    <row r="54" spans="2:9" ht="24" customHeight="1">
      <c r="B54" s="9"/>
      <c r="C54" s="160" t="s">
        <v>532</v>
      </c>
      <c r="D54" s="150"/>
      <c r="E54" s="241"/>
      <c r="F54" s="221"/>
      <c r="G54" s="242"/>
      <c r="H54" s="188">
        <f>SUM(H47:H53)</f>
        <v>0</v>
      </c>
      <c r="I54" s="221"/>
    </row>
    <row r="55" spans="2:9" ht="24" customHeight="1">
      <c r="B55" s="9"/>
      <c r="C55" s="160"/>
      <c r="D55" s="150"/>
      <c r="E55" s="241"/>
      <c r="F55" s="221"/>
      <c r="G55" s="242"/>
      <c r="H55" s="188"/>
      <c r="I55" s="221"/>
    </row>
    <row r="56" spans="2:9" ht="24" customHeight="1">
      <c r="B56" s="9" t="s">
        <v>13</v>
      </c>
      <c r="C56" s="365" t="s">
        <v>197</v>
      </c>
      <c r="D56" s="358"/>
      <c r="E56" s="241"/>
      <c r="F56" s="221"/>
      <c r="G56" s="242"/>
      <c r="H56" s="188"/>
      <c r="I56" s="221"/>
    </row>
    <row r="57" spans="2:9" ht="24" customHeight="1">
      <c r="B57" s="9"/>
      <c r="C57" s="160" t="s">
        <v>130</v>
      </c>
      <c r="D57" s="150" t="s">
        <v>198</v>
      </c>
      <c r="E57" s="241">
        <v>9.0500000000000007</v>
      </c>
      <c r="F57" s="221" t="s">
        <v>89</v>
      </c>
      <c r="G57" s="242"/>
      <c r="H57" s="188">
        <f>E57*G57</f>
        <v>0</v>
      </c>
      <c r="I57" s="221"/>
    </row>
    <row r="58" spans="2:9" ht="24" customHeight="1">
      <c r="B58" s="9"/>
      <c r="C58" s="160" t="s">
        <v>131</v>
      </c>
      <c r="D58" s="150"/>
      <c r="E58" s="241">
        <v>1</v>
      </c>
      <c r="F58" s="221" t="s">
        <v>66</v>
      </c>
      <c r="G58" s="242"/>
      <c r="H58" s="188">
        <f>E58*G58</f>
        <v>0</v>
      </c>
      <c r="I58" s="221"/>
    </row>
    <row r="59" spans="2:9" ht="24" customHeight="1">
      <c r="B59" s="9"/>
      <c r="C59" s="160" t="s">
        <v>132</v>
      </c>
      <c r="D59" s="150"/>
      <c r="E59" s="241">
        <v>1</v>
      </c>
      <c r="F59" s="221" t="s">
        <v>66</v>
      </c>
      <c r="G59" s="242"/>
      <c r="H59" s="188">
        <f t="shared" ref="H59:H60" si="4">E59*G59</f>
        <v>0</v>
      </c>
      <c r="I59" s="221"/>
    </row>
    <row r="60" spans="2:9" ht="24" customHeight="1">
      <c r="B60" s="9"/>
      <c r="C60" s="160" t="s">
        <v>240</v>
      </c>
      <c r="D60" s="150"/>
      <c r="E60" s="241">
        <v>1</v>
      </c>
      <c r="F60" s="221" t="s">
        <v>66</v>
      </c>
      <c r="G60" s="242"/>
      <c r="H60" s="188">
        <f t="shared" si="4"/>
        <v>0</v>
      </c>
      <c r="I60" s="221"/>
    </row>
    <row r="61" spans="2:9" ht="24" customHeight="1">
      <c r="B61" s="9"/>
      <c r="C61" s="160" t="s">
        <v>538</v>
      </c>
      <c r="D61" s="150"/>
      <c r="E61" s="241"/>
      <c r="F61" s="221"/>
      <c r="G61" s="340"/>
      <c r="H61" s="188">
        <f>SUM(H57:H60)</f>
        <v>0</v>
      </c>
      <c r="I61" s="221"/>
    </row>
    <row r="62" spans="2:9" ht="24" customHeight="1">
      <c r="B62" s="21"/>
      <c r="C62" s="183"/>
      <c r="D62" s="185"/>
      <c r="E62" s="186"/>
      <c r="F62" s="222"/>
      <c r="G62" s="15"/>
      <c r="H62" s="188"/>
      <c r="I62" s="222"/>
    </row>
    <row r="63" spans="2:9" ht="24" customHeight="1">
      <c r="B63" s="21"/>
      <c r="C63" s="183"/>
      <c r="D63" s="185"/>
      <c r="E63" s="186"/>
      <c r="F63" s="222"/>
      <c r="G63" s="12"/>
      <c r="H63" s="188"/>
      <c r="I63" s="222"/>
    </row>
    <row r="64" spans="2:9" ht="24" customHeight="1">
      <c r="B64" s="21"/>
      <c r="C64" s="190"/>
      <c r="D64" s="291"/>
      <c r="E64" s="191"/>
      <c r="F64" s="226"/>
      <c r="G64" s="14"/>
      <c r="H64" s="201"/>
      <c r="I64" s="222"/>
    </row>
    <row r="65" spans="2:9" ht="24" customHeight="1">
      <c r="B65" s="22"/>
      <c r="C65" s="200"/>
      <c r="D65" s="191"/>
      <c r="E65" s="191"/>
      <c r="F65" s="226"/>
      <c r="G65" s="14"/>
      <c r="H65" s="201"/>
      <c r="I65" s="222"/>
    </row>
    <row r="66" spans="2:9" ht="24" customHeight="1">
      <c r="B66" s="9"/>
      <c r="C66" s="218"/>
      <c r="D66" s="203"/>
      <c r="E66" s="186"/>
      <c r="F66" s="222"/>
      <c r="G66" s="187"/>
      <c r="H66" s="188"/>
      <c r="I66" s="322"/>
    </row>
    <row r="67" spans="2:9" ht="24" customHeight="1">
      <c r="B67" s="369"/>
      <c r="C67" s="370"/>
      <c r="D67" s="371"/>
      <c r="E67" s="205"/>
      <c r="F67" s="283"/>
      <c r="G67" s="206"/>
      <c r="H67" s="193"/>
      <c r="I67" s="375"/>
    </row>
    <row r="68" spans="2:9" ht="24" customHeight="1">
      <c r="B68" s="562" t="str">
        <f>B35</f>
        <v>（細目別内訳）</v>
      </c>
      <c r="C68" s="562"/>
      <c r="D68" s="577"/>
      <c r="E68" s="577"/>
      <c r="F68" s="577"/>
      <c r="G68" s="577"/>
      <c r="H68" s="577"/>
      <c r="I68" s="577"/>
    </row>
    <row r="69" spans="2:9" ht="24" customHeight="1">
      <c r="B69" s="578" t="s">
        <v>0</v>
      </c>
      <c r="C69" s="579"/>
      <c r="D69" s="217" t="s">
        <v>1</v>
      </c>
      <c r="E69" s="217" t="s">
        <v>2</v>
      </c>
      <c r="F69" s="217" t="s">
        <v>39</v>
      </c>
      <c r="G69" s="89" t="s">
        <v>40</v>
      </c>
      <c r="H69" s="217" t="s">
        <v>3</v>
      </c>
      <c r="I69" s="89" t="s">
        <v>4</v>
      </c>
    </row>
    <row r="70" spans="2:9" ht="24" customHeight="1">
      <c r="B70" s="9" t="s">
        <v>14</v>
      </c>
      <c r="C70" s="365" t="s">
        <v>562</v>
      </c>
      <c r="D70" s="358"/>
      <c r="E70" s="186"/>
      <c r="F70" s="225"/>
      <c r="G70" s="16"/>
      <c r="H70" s="188"/>
      <c r="I70" s="222"/>
    </row>
    <row r="71" spans="2:9" ht="24" customHeight="1">
      <c r="B71" s="9"/>
      <c r="C71" s="160" t="s">
        <v>243</v>
      </c>
      <c r="D71" s="150" t="s">
        <v>563</v>
      </c>
      <c r="E71" s="241">
        <v>109.6</v>
      </c>
      <c r="F71" s="221" t="s">
        <v>81</v>
      </c>
      <c r="G71" s="242"/>
      <c r="H71" s="188">
        <f>E71*G71</f>
        <v>0</v>
      </c>
      <c r="I71" s="221"/>
    </row>
    <row r="72" spans="2:9" ht="24" customHeight="1">
      <c r="B72" s="9"/>
      <c r="C72" s="160" t="s">
        <v>564</v>
      </c>
      <c r="D72" s="150" t="s">
        <v>565</v>
      </c>
      <c r="E72" s="241">
        <v>56.8</v>
      </c>
      <c r="F72" s="221" t="s">
        <v>111</v>
      </c>
      <c r="G72" s="242"/>
      <c r="H72" s="188">
        <f t="shared" ref="H72:H84" si="5">E72*G72</f>
        <v>0</v>
      </c>
      <c r="I72" s="221"/>
    </row>
    <row r="73" spans="2:9" ht="24" customHeight="1">
      <c r="B73" s="9"/>
      <c r="C73" s="160" t="s">
        <v>566</v>
      </c>
      <c r="D73" s="150" t="s">
        <v>156</v>
      </c>
      <c r="E73" s="241">
        <v>27.6</v>
      </c>
      <c r="F73" s="221" t="s">
        <v>111</v>
      </c>
      <c r="G73" s="242"/>
      <c r="H73" s="188">
        <f t="shared" si="5"/>
        <v>0</v>
      </c>
      <c r="I73" s="221"/>
    </row>
    <row r="74" spans="2:9" ht="24" customHeight="1">
      <c r="B74" s="9"/>
      <c r="C74" s="160" t="s">
        <v>567</v>
      </c>
      <c r="D74" s="150" t="s">
        <v>568</v>
      </c>
      <c r="E74" s="241">
        <v>40.799999999999997</v>
      </c>
      <c r="F74" s="221" t="s">
        <v>111</v>
      </c>
      <c r="G74" s="242"/>
      <c r="H74" s="188">
        <f t="shared" si="5"/>
        <v>0</v>
      </c>
      <c r="I74" s="221"/>
    </row>
    <row r="75" spans="2:9" ht="24" customHeight="1">
      <c r="B75" s="9"/>
      <c r="C75" s="160" t="s">
        <v>569</v>
      </c>
      <c r="D75" s="150"/>
      <c r="E75" s="241">
        <v>15</v>
      </c>
      <c r="F75" s="221" t="s">
        <v>111</v>
      </c>
      <c r="G75" s="242"/>
      <c r="H75" s="188">
        <f t="shared" si="5"/>
        <v>0</v>
      </c>
      <c r="I75" s="221"/>
    </row>
    <row r="76" spans="2:9" ht="24" customHeight="1">
      <c r="B76" s="9"/>
      <c r="C76" s="160" t="s">
        <v>570</v>
      </c>
      <c r="D76" s="150"/>
      <c r="E76" s="241">
        <v>13</v>
      </c>
      <c r="F76" s="221" t="s">
        <v>111</v>
      </c>
      <c r="G76" s="242"/>
      <c r="H76" s="188">
        <f t="shared" si="5"/>
        <v>0</v>
      </c>
      <c r="I76" s="221"/>
    </row>
    <row r="77" spans="2:9" ht="24" customHeight="1">
      <c r="B77" s="9"/>
      <c r="C77" s="160" t="s">
        <v>571</v>
      </c>
      <c r="D77" s="150" t="s">
        <v>157</v>
      </c>
      <c r="E77" s="241">
        <v>55.6</v>
      </c>
      <c r="F77" s="221" t="s">
        <v>111</v>
      </c>
      <c r="G77" s="242"/>
      <c r="H77" s="188">
        <f t="shared" si="5"/>
        <v>0</v>
      </c>
      <c r="I77" s="221"/>
    </row>
    <row r="78" spans="2:9" ht="24" customHeight="1">
      <c r="B78" s="9"/>
      <c r="C78" s="160" t="s">
        <v>572</v>
      </c>
      <c r="D78" s="150" t="s">
        <v>568</v>
      </c>
      <c r="E78" s="241">
        <v>45.4</v>
      </c>
      <c r="F78" s="221" t="s">
        <v>111</v>
      </c>
      <c r="G78" s="242"/>
      <c r="H78" s="188">
        <f t="shared" si="5"/>
        <v>0</v>
      </c>
      <c r="I78" s="221"/>
    </row>
    <row r="79" spans="2:9" ht="24" customHeight="1">
      <c r="B79" s="9"/>
      <c r="C79" s="160" t="s">
        <v>209</v>
      </c>
      <c r="D79" s="150" t="s">
        <v>573</v>
      </c>
      <c r="E79" s="241">
        <v>17.399999999999999</v>
      </c>
      <c r="F79" s="221" t="s">
        <v>81</v>
      </c>
      <c r="G79" s="242"/>
      <c r="H79" s="188">
        <f t="shared" si="5"/>
        <v>0</v>
      </c>
      <c r="I79" s="221"/>
    </row>
    <row r="80" spans="2:9" ht="24" customHeight="1">
      <c r="B80" s="9"/>
      <c r="C80" s="160" t="s">
        <v>574</v>
      </c>
      <c r="D80" s="150" t="s">
        <v>161</v>
      </c>
      <c r="E80" s="241">
        <v>70</v>
      </c>
      <c r="F80" s="221" t="s">
        <v>81</v>
      </c>
      <c r="G80" s="242"/>
      <c r="H80" s="188">
        <f t="shared" si="5"/>
        <v>0</v>
      </c>
      <c r="I80" s="221"/>
    </row>
    <row r="81" spans="2:9" ht="24" customHeight="1">
      <c r="B81" s="9"/>
      <c r="C81" s="160" t="s">
        <v>248</v>
      </c>
      <c r="D81" s="150" t="s">
        <v>162</v>
      </c>
      <c r="E81" s="241">
        <v>294.7</v>
      </c>
      <c r="F81" s="221" t="s">
        <v>81</v>
      </c>
      <c r="G81" s="242"/>
      <c r="H81" s="188">
        <f t="shared" si="5"/>
        <v>0</v>
      </c>
      <c r="I81" s="221"/>
    </row>
    <row r="82" spans="2:9" ht="24" customHeight="1">
      <c r="B82" s="9"/>
      <c r="C82" s="160" t="s">
        <v>248</v>
      </c>
      <c r="D82" s="150" t="s">
        <v>575</v>
      </c>
      <c r="E82" s="241">
        <v>271.3</v>
      </c>
      <c r="F82" s="221" t="s">
        <v>111</v>
      </c>
      <c r="G82" s="242"/>
      <c r="H82" s="188">
        <f t="shared" si="5"/>
        <v>0</v>
      </c>
      <c r="I82" s="221"/>
    </row>
    <row r="83" spans="2:9" ht="24" customHeight="1">
      <c r="B83" s="9"/>
      <c r="C83" s="160" t="s">
        <v>150</v>
      </c>
      <c r="D83" s="150"/>
      <c r="E83" s="241">
        <v>1</v>
      </c>
      <c r="F83" s="221" t="s">
        <v>66</v>
      </c>
      <c r="G83" s="242"/>
      <c r="H83" s="188">
        <f t="shared" si="5"/>
        <v>0</v>
      </c>
      <c r="I83" s="221"/>
    </row>
    <row r="84" spans="2:9" ht="24" customHeight="1">
      <c r="B84" s="9"/>
      <c r="C84" s="160" t="s">
        <v>576</v>
      </c>
      <c r="D84" s="150"/>
      <c r="E84" s="241">
        <v>4</v>
      </c>
      <c r="F84" s="221" t="s">
        <v>165</v>
      </c>
      <c r="G84" s="242"/>
      <c r="H84" s="188">
        <f t="shared" si="5"/>
        <v>0</v>
      </c>
      <c r="I84" s="221"/>
    </row>
    <row r="85" spans="2:9" ht="24" customHeight="1">
      <c r="B85" s="9"/>
      <c r="C85" s="160" t="s">
        <v>543</v>
      </c>
      <c r="D85" s="150"/>
      <c r="E85" s="241"/>
      <c r="F85" s="221"/>
      <c r="G85" s="373"/>
      <c r="H85" s="188">
        <f>SUM(H71:H84)</f>
        <v>0</v>
      </c>
      <c r="I85" s="222"/>
    </row>
    <row r="86" spans="2:9" ht="24" customHeight="1">
      <c r="B86" s="9"/>
      <c r="C86" s="160"/>
      <c r="D86" s="150"/>
      <c r="E86" s="241"/>
      <c r="F86" s="221"/>
      <c r="G86" s="242"/>
      <c r="H86" s="188"/>
      <c r="I86" s="376"/>
    </row>
    <row r="87" spans="2:9" ht="24" customHeight="1">
      <c r="B87" s="9"/>
      <c r="C87" s="160"/>
      <c r="D87" s="150"/>
      <c r="E87" s="241"/>
      <c r="F87" s="221"/>
      <c r="G87" s="242"/>
      <c r="H87" s="188"/>
      <c r="I87" s="222"/>
    </row>
    <row r="88" spans="2:9" ht="24" customHeight="1">
      <c r="B88" s="9"/>
      <c r="C88" s="160"/>
      <c r="D88" s="150"/>
      <c r="E88" s="241"/>
      <c r="F88" s="221"/>
      <c r="G88" s="242"/>
      <c r="H88" s="188"/>
      <c r="I88" s="222"/>
    </row>
    <row r="89" spans="2:9" ht="24" customHeight="1">
      <c r="B89" s="9"/>
      <c r="C89" s="160"/>
      <c r="D89" s="150"/>
      <c r="E89" s="241"/>
      <c r="F89" s="221"/>
      <c r="G89" s="242"/>
      <c r="H89" s="188"/>
      <c r="I89" s="222"/>
    </row>
    <row r="90" spans="2:9" ht="24" customHeight="1">
      <c r="B90" s="22"/>
      <c r="C90" s="200"/>
      <c r="D90" s="191"/>
      <c r="E90" s="191"/>
      <c r="F90" s="222"/>
      <c r="G90" s="14"/>
      <c r="H90" s="201"/>
      <c r="I90" s="222"/>
    </row>
    <row r="91" spans="2:9" ht="24" customHeight="1">
      <c r="B91" s="22"/>
      <c r="C91" s="200"/>
      <c r="D91" s="222"/>
      <c r="E91" s="191"/>
      <c r="F91" s="222"/>
      <c r="G91" s="14"/>
      <c r="H91" s="201"/>
      <c r="I91" s="222"/>
    </row>
    <row r="92" spans="2:9" ht="24" customHeight="1">
      <c r="B92" s="9"/>
      <c r="C92" s="160"/>
      <c r="D92" s="358"/>
      <c r="E92" s="198"/>
      <c r="F92" s="222"/>
      <c r="G92" s="12"/>
      <c r="H92" s="188"/>
      <c r="I92" s="222"/>
    </row>
    <row r="93" spans="2:9" ht="24" customHeight="1">
      <c r="B93" s="9"/>
      <c r="C93" s="160"/>
      <c r="D93" s="150"/>
      <c r="E93" s="241"/>
      <c r="F93" s="221"/>
      <c r="G93" s="242"/>
      <c r="H93" s="188"/>
      <c r="I93" s="222"/>
    </row>
    <row r="94" spans="2:9" ht="24" customHeight="1">
      <c r="B94" s="9"/>
      <c r="C94" s="160"/>
      <c r="D94" s="150"/>
      <c r="E94" s="241"/>
      <c r="F94" s="221"/>
      <c r="G94" s="242"/>
      <c r="H94" s="188"/>
      <c r="I94" s="222"/>
    </row>
    <row r="95" spans="2:9" ht="24" customHeight="1">
      <c r="B95" s="9"/>
      <c r="C95" s="160"/>
      <c r="D95" s="150"/>
      <c r="E95" s="241"/>
      <c r="F95" s="221"/>
      <c r="G95" s="242"/>
      <c r="H95" s="188"/>
      <c r="I95" s="222"/>
    </row>
    <row r="96" spans="2:9" ht="24" customHeight="1">
      <c r="B96" s="9"/>
      <c r="C96" s="160"/>
      <c r="D96" s="150"/>
      <c r="E96" s="241"/>
      <c r="F96" s="221"/>
      <c r="G96" s="242"/>
      <c r="H96" s="188"/>
      <c r="I96" s="222"/>
    </row>
    <row r="97" spans="2:9" ht="24" customHeight="1">
      <c r="B97" s="9"/>
      <c r="C97" s="160"/>
      <c r="D97" s="150"/>
      <c r="E97" s="241"/>
      <c r="F97" s="221"/>
      <c r="G97" s="242"/>
      <c r="H97" s="188"/>
      <c r="I97" s="222"/>
    </row>
    <row r="98" spans="2:9" ht="24" customHeight="1">
      <c r="B98" s="9"/>
      <c r="C98" s="160"/>
      <c r="D98" s="150"/>
      <c r="E98" s="241"/>
      <c r="F98" s="221"/>
      <c r="G98" s="242"/>
      <c r="H98" s="188"/>
      <c r="I98" s="222"/>
    </row>
    <row r="99" spans="2:9" ht="24" customHeight="1">
      <c r="B99" s="9"/>
      <c r="C99" s="160"/>
      <c r="D99" s="150"/>
      <c r="E99" s="241"/>
      <c r="F99" s="221"/>
      <c r="G99" s="242"/>
      <c r="H99" s="188"/>
      <c r="I99" s="222"/>
    </row>
    <row r="100" spans="2:9" ht="24" customHeight="1">
      <c r="B100" s="25"/>
      <c r="C100" s="207" t="s">
        <v>51</v>
      </c>
      <c r="D100" s="205"/>
      <c r="E100" s="205"/>
      <c r="F100" s="283"/>
      <c r="G100" s="13"/>
      <c r="H100" s="193">
        <f>SUM(H13+H44+H54+H61+H85)</f>
        <v>0</v>
      </c>
      <c r="I100" s="283"/>
    </row>
    <row r="101" spans="2:9">
      <c r="B101" s="256"/>
      <c r="C101" s="256"/>
      <c r="D101" s="256"/>
      <c r="E101" s="256"/>
      <c r="F101" s="256"/>
      <c r="G101" s="256"/>
      <c r="H101" s="256"/>
      <c r="I101" s="256"/>
    </row>
    <row r="102" spans="2:9">
      <c r="B102" s="256"/>
      <c r="C102" s="256"/>
      <c r="D102" s="256"/>
      <c r="E102" s="256"/>
      <c r="F102" s="256"/>
      <c r="G102" s="256"/>
      <c r="H102" s="256"/>
      <c r="I102" s="256"/>
    </row>
    <row r="103" spans="2:9">
      <c r="B103" s="256"/>
      <c r="C103" s="256"/>
      <c r="D103" s="256"/>
      <c r="E103" s="256"/>
      <c r="F103" s="256"/>
      <c r="G103" s="256"/>
      <c r="H103" s="256"/>
      <c r="I103" s="256"/>
    </row>
    <row r="104" spans="2:9">
      <c r="B104" s="256"/>
      <c r="C104" s="256"/>
      <c r="D104" s="256"/>
      <c r="E104" s="256"/>
      <c r="F104" s="256"/>
      <c r="G104" s="256"/>
      <c r="H104" s="256"/>
      <c r="I104" s="256"/>
    </row>
    <row r="105" spans="2:9">
      <c r="B105" s="256"/>
      <c r="C105" s="256"/>
      <c r="D105" s="256"/>
      <c r="E105" s="256"/>
      <c r="F105" s="256"/>
      <c r="G105" s="256"/>
      <c r="H105" s="256"/>
      <c r="I105" s="256"/>
    </row>
  </sheetData>
  <mergeCells count="9">
    <mergeCell ref="B68:C68"/>
    <mergeCell ref="D68:I68"/>
    <mergeCell ref="B69:C69"/>
    <mergeCell ref="B1:C1"/>
    <mergeCell ref="D1:I1"/>
    <mergeCell ref="B2:C2"/>
    <mergeCell ref="B35:C35"/>
    <mergeCell ref="D35:I35"/>
    <mergeCell ref="B36:C36"/>
  </mergeCells>
  <phoneticPr fontId="1"/>
  <pageMargins left="0.51181102362204722" right="0.11811023622047245" top="0.35433070866141736" bottom="0.35433070866141736" header="0.31496062992125984" footer="0.31496062992125984"/>
  <pageSetup paperSize="9" scale="99" orientation="portrait" r:id="rId1"/>
  <headerFooter>
    <oddFooter xml:space="preserve">&amp;C
</oddFooter>
  </headerFooter>
  <rowBreaks count="1" manualBreakCount="1">
    <brk id="3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DA34-2C91-4DD8-B125-F11706417090}">
  <dimension ref="B1:K34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33203125" style="1" customWidth="1"/>
    <col min="6" max="6" width="5.1640625" style="1" customWidth="1"/>
    <col min="7" max="7" width="9" style="1" customWidth="1"/>
    <col min="8" max="8" width="11.1640625" style="1" customWidth="1"/>
    <col min="9" max="9" width="8.33203125" style="1" customWidth="1"/>
    <col min="10" max="10" width="0.83203125" style="1" customWidth="1"/>
    <col min="11" max="11" width="11" style="2" customWidth="1"/>
    <col min="12" max="12" width="9.6640625" style="1" customWidth="1"/>
    <col min="13" max="13" width="9.33203125" style="1" customWidth="1"/>
    <col min="14" max="14" width="9.83203125" style="1" customWidth="1"/>
    <col min="15" max="15" width="9.33203125" style="1" customWidth="1"/>
    <col min="16" max="16" width="9.6640625" style="1" customWidth="1"/>
    <col min="17" max="16384" width="9" style="1"/>
  </cols>
  <sheetData>
    <row r="1" spans="2:9" ht="18.75" customHeight="1">
      <c r="B1" s="562" t="s">
        <v>47</v>
      </c>
      <c r="C1" s="562"/>
      <c r="D1" s="577"/>
      <c r="E1" s="577"/>
      <c r="F1" s="577"/>
      <c r="G1" s="577"/>
      <c r="H1" s="577"/>
      <c r="I1" s="577"/>
    </row>
    <row r="2" spans="2:9" ht="23" customHeight="1">
      <c r="B2" s="578" t="s">
        <v>0</v>
      </c>
      <c r="C2" s="579"/>
      <c r="D2" s="217" t="s">
        <v>1</v>
      </c>
      <c r="E2" s="217" t="s">
        <v>2</v>
      </c>
      <c r="F2" s="217" t="s">
        <v>39</v>
      </c>
      <c r="G2" s="89" t="s">
        <v>40</v>
      </c>
      <c r="H2" s="217" t="s">
        <v>3</v>
      </c>
      <c r="I2" s="89" t="s">
        <v>4</v>
      </c>
    </row>
    <row r="3" spans="2:9" ht="23" customHeight="1">
      <c r="B3" s="26" t="str">
        <f>全体!B162</f>
        <v>Ｃ</v>
      </c>
      <c r="C3" s="216" t="str">
        <f>全体!C162</f>
        <v>機械・給排水設備工事</v>
      </c>
      <c r="D3" s="220"/>
      <c r="E3" s="194"/>
      <c r="F3" s="225"/>
      <c r="G3" s="195"/>
      <c r="H3" s="194"/>
      <c r="I3" s="225"/>
    </row>
    <row r="4" spans="2:9" ht="23" customHeight="1">
      <c r="B4" s="21">
        <f>全体!B168</f>
        <v>6</v>
      </c>
      <c r="C4" s="183" t="str">
        <f>全体!C168</f>
        <v>雑工事</v>
      </c>
      <c r="D4" s="377" t="str">
        <f>全体!H168</f>
        <v>屋外給水ポンプ設備</v>
      </c>
      <c r="E4" s="222"/>
      <c r="F4" s="222"/>
      <c r="G4" s="187"/>
      <c r="H4" s="188"/>
      <c r="I4" s="222"/>
    </row>
    <row r="5" spans="2:9" ht="23" customHeight="1">
      <c r="B5" s="9">
        <v>1</v>
      </c>
      <c r="C5" s="160" t="s">
        <v>577</v>
      </c>
      <c r="D5" s="378"/>
      <c r="E5" s="358"/>
      <c r="F5" s="221"/>
      <c r="G5" s="12"/>
      <c r="H5" s="188"/>
      <c r="I5" s="222"/>
    </row>
    <row r="6" spans="2:9" ht="23" customHeight="1">
      <c r="B6" s="9"/>
      <c r="C6" s="160" t="s">
        <v>578</v>
      </c>
      <c r="D6" s="150" t="s">
        <v>579</v>
      </c>
      <c r="E6" s="241">
        <v>1</v>
      </c>
      <c r="F6" s="221" t="s">
        <v>276</v>
      </c>
      <c r="G6" s="242"/>
      <c r="H6" s="188">
        <f>E6*G6</f>
        <v>0</v>
      </c>
      <c r="I6" s="222"/>
    </row>
    <row r="7" spans="2:9" ht="23" customHeight="1">
      <c r="B7" s="9"/>
      <c r="C7" s="160" t="s">
        <v>413</v>
      </c>
      <c r="D7" s="150" t="s">
        <v>580</v>
      </c>
      <c r="E7" s="241">
        <v>25</v>
      </c>
      <c r="F7" s="221" t="s">
        <v>111</v>
      </c>
      <c r="G7" s="242"/>
      <c r="H7" s="188">
        <f t="shared" ref="H7:H13" si="0">E7*G7</f>
        <v>0</v>
      </c>
      <c r="I7" s="222"/>
    </row>
    <row r="8" spans="2:9" ht="23" customHeight="1">
      <c r="B8" s="9"/>
      <c r="C8" s="160" t="s">
        <v>581</v>
      </c>
      <c r="D8" s="150"/>
      <c r="E8" s="241">
        <v>1</v>
      </c>
      <c r="F8" s="221" t="s">
        <v>66</v>
      </c>
      <c r="G8" s="242"/>
      <c r="H8" s="188">
        <f t="shared" si="0"/>
        <v>0</v>
      </c>
      <c r="I8" s="222"/>
    </row>
    <row r="9" spans="2:9" ht="23" customHeight="1">
      <c r="B9" s="9"/>
      <c r="C9" s="160" t="s">
        <v>582</v>
      </c>
      <c r="D9" s="150"/>
      <c r="E9" s="241">
        <v>1</v>
      </c>
      <c r="F9" s="221" t="s">
        <v>66</v>
      </c>
      <c r="G9" s="242"/>
      <c r="H9" s="188">
        <f t="shared" si="0"/>
        <v>0</v>
      </c>
      <c r="I9" s="222"/>
    </row>
    <row r="10" spans="2:9" ht="23" customHeight="1">
      <c r="B10" s="9"/>
      <c r="C10" s="160" t="s">
        <v>583</v>
      </c>
      <c r="D10" s="150" t="s">
        <v>584</v>
      </c>
      <c r="E10" s="241">
        <v>1</v>
      </c>
      <c r="F10" s="221" t="s">
        <v>276</v>
      </c>
      <c r="G10" s="242"/>
      <c r="H10" s="188">
        <f t="shared" si="0"/>
        <v>0</v>
      </c>
      <c r="I10" s="222"/>
    </row>
    <row r="11" spans="2:9" ht="23" customHeight="1">
      <c r="B11" s="9"/>
      <c r="C11" s="160" t="s">
        <v>413</v>
      </c>
      <c r="D11" s="150" t="s">
        <v>585</v>
      </c>
      <c r="E11" s="241">
        <v>116.5</v>
      </c>
      <c r="F11" s="221" t="s">
        <v>111</v>
      </c>
      <c r="G11" s="242"/>
      <c r="H11" s="188">
        <f t="shared" si="0"/>
        <v>0</v>
      </c>
      <c r="I11" s="222"/>
    </row>
    <row r="12" spans="2:9" ht="23" customHeight="1">
      <c r="B12" s="9"/>
      <c r="C12" s="160" t="s">
        <v>408</v>
      </c>
      <c r="D12" s="150"/>
      <c r="E12" s="241">
        <v>1</v>
      </c>
      <c r="F12" s="221" t="s">
        <v>66</v>
      </c>
      <c r="G12" s="242"/>
      <c r="H12" s="188">
        <f t="shared" si="0"/>
        <v>0</v>
      </c>
      <c r="I12" s="222"/>
    </row>
    <row r="13" spans="2:9" ht="23" customHeight="1">
      <c r="B13" s="9"/>
      <c r="C13" s="160" t="s">
        <v>463</v>
      </c>
      <c r="D13" s="378"/>
      <c r="E13" s="241">
        <v>1</v>
      </c>
      <c r="F13" s="221" t="s">
        <v>298</v>
      </c>
      <c r="G13" s="242"/>
      <c r="H13" s="188">
        <f t="shared" si="0"/>
        <v>0</v>
      </c>
      <c r="I13" s="222"/>
    </row>
    <row r="14" spans="2:9" ht="23" customHeight="1">
      <c r="B14" s="9"/>
      <c r="C14" s="160"/>
      <c r="D14" s="150"/>
      <c r="E14" s="241"/>
      <c r="F14" s="221"/>
      <c r="G14" s="242"/>
      <c r="H14" s="188"/>
      <c r="I14" s="222"/>
    </row>
    <row r="15" spans="2:9" ht="23" customHeight="1">
      <c r="B15" s="9"/>
      <c r="C15" s="233"/>
      <c r="D15" s="150"/>
      <c r="E15" s="241"/>
      <c r="F15" s="221"/>
      <c r="G15" s="242"/>
      <c r="H15" s="188"/>
      <c r="I15" s="222"/>
    </row>
    <row r="16" spans="2:9" ht="23" customHeight="1">
      <c r="B16" s="9"/>
      <c r="C16" s="160"/>
      <c r="D16" s="150"/>
      <c r="E16" s="241"/>
      <c r="F16" s="221"/>
      <c r="G16" s="242"/>
      <c r="H16" s="188"/>
      <c r="I16" s="222"/>
    </row>
    <row r="17" spans="2:9" ht="23" customHeight="1">
      <c r="B17" s="9"/>
      <c r="C17" s="160"/>
      <c r="D17" s="150"/>
      <c r="E17" s="241"/>
      <c r="F17" s="221"/>
      <c r="G17" s="242"/>
      <c r="H17" s="188"/>
      <c r="I17" s="222"/>
    </row>
    <row r="18" spans="2:9" ht="23" customHeight="1">
      <c r="B18" s="9"/>
      <c r="C18" s="160"/>
      <c r="D18" s="150"/>
      <c r="E18" s="241"/>
      <c r="F18" s="221"/>
      <c r="G18" s="242"/>
      <c r="H18" s="188"/>
      <c r="I18" s="222"/>
    </row>
    <row r="19" spans="2:9" ht="23" customHeight="1">
      <c r="B19" s="9"/>
      <c r="C19" s="160"/>
      <c r="D19" s="150"/>
      <c r="E19" s="241"/>
      <c r="F19" s="221"/>
      <c r="G19" s="242"/>
      <c r="H19" s="188"/>
      <c r="I19" s="222"/>
    </row>
    <row r="20" spans="2:9" ht="23" customHeight="1">
      <c r="B20" s="9"/>
      <c r="C20" s="160"/>
      <c r="D20" s="150"/>
      <c r="E20" s="241"/>
      <c r="F20" s="221"/>
      <c r="G20" s="242"/>
      <c r="H20" s="188"/>
      <c r="I20" s="222"/>
    </row>
    <row r="21" spans="2:9" ht="23" customHeight="1">
      <c r="B21" s="21"/>
      <c r="C21" s="184"/>
      <c r="D21" s="185"/>
      <c r="E21" s="186"/>
      <c r="F21" s="222"/>
      <c r="G21" s="12"/>
      <c r="H21" s="201"/>
      <c r="I21" s="222"/>
    </row>
    <row r="22" spans="2:9" ht="23" customHeight="1">
      <c r="B22" s="21"/>
      <c r="C22" s="183"/>
      <c r="D22" s="185"/>
      <c r="E22" s="186"/>
      <c r="F22" s="222"/>
      <c r="G22" s="12"/>
      <c r="H22" s="188"/>
      <c r="I22" s="222"/>
    </row>
    <row r="23" spans="2:9" ht="23" customHeight="1">
      <c r="B23" s="8"/>
      <c r="C23" s="365"/>
      <c r="D23" s="358"/>
      <c r="E23" s="186"/>
      <c r="F23" s="222"/>
      <c r="G23" s="12"/>
      <c r="H23" s="188"/>
      <c r="I23" s="222"/>
    </row>
    <row r="24" spans="2:9" ht="23" customHeight="1">
      <c r="B24" s="9"/>
      <c r="C24" s="160"/>
      <c r="D24" s="150"/>
      <c r="E24" s="241"/>
      <c r="F24" s="221"/>
      <c r="G24" s="242"/>
      <c r="H24" s="188"/>
      <c r="I24" s="222"/>
    </row>
    <row r="25" spans="2:9" ht="23" customHeight="1">
      <c r="B25" s="9"/>
      <c r="C25" s="160"/>
      <c r="D25" s="150"/>
      <c r="E25" s="241"/>
      <c r="F25" s="221"/>
      <c r="G25" s="242"/>
      <c r="H25" s="188"/>
      <c r="I25" s="222"/>
    </row>
    <row r="26" spans="2:9" ht="23" customHeight="1">
      <c r="B26" s="9"/>
      <c r="C26" s="160"/>
      <c r="D26" s="150"/>
      <c r="E26" s="241"/>
      <c r="F26" s="221"/>
      <c r="G26" s="242"/>
      <c r="H26" s="188"/>
      <c r="I26" s="222"/>
    </row>
    <row r="27" spans="2:9" ht="23" customHeight="1">
      <c r="B27" s="9"/>
      <c r="C27" s="160"/>
      <c r="D27" s="150"/>
      <c r="E27" s="241"/>
      <c r="F27" s="221"/>
      <c r="G27" s="242"/>
      <c r="H27" s="188"/>
      <c r="I27" s="222"/>
    </row>
    <row r="28" spans="2:9" ht="23" customHeight="1">
      <c r="B28" s="9"/>
      <c r="C28" s="160"/>
      <c r="D28" s="150"/>
      <c r="E28" s="241"/>
      <c r="F28" s="221"/>
      <c r="G28" s="242"/>
      <c r="H28" s="188"/>
      <c r="I28" s="222"/>
    </row>
    <row r="29" spans="2:9" ht="23" customHeight="1">
      <c r="B29" s="9"/>
      <c r="C29" s="160"/>
      <c r="D29" s="150"/>
      <c r="E29" s="241"/>
      <c r="F29" s="221"/>
      <c r="G29" s="242"/>
      <c r="H29" s="188"/>
      <c r="I29" s="222"/>
    </row>
    <row r="30" spans="2:9" ht="23" customHeight="1">
      <c r="B30" s="21"/>
      <c r="C30" s="183"/>
      <c r="D30" s="185"/>
      <c r="E30" s="186"/>
      <c r="F30" s="222"/>
      <c r="G30" s="12"/>
      <c r="H30" s="188"/>
      <c r="I30" s="222"/>
    </row>
    <row r="31" spans="2:9" ht="23" customHeight="1">
      <c r="B31" s="21"/>
      <c r="C31" s="183"/>
      <c r="D31" s="185"/>
      <c r="E31" s="186"/>
      <c r="F31" s="222"/>
      <c r="G31" s="12"/>
      <c r="H31" s="188"/>
      <c r="I31" s="222"/>
    </row>
    <row r="32" spans="2:9" ht="23" customHeight="1">
      <c r="B32" s="22"/>
      <c r="C32" s="183"/>
      <c r="D32" s="185"/>
      <c r="E32" s="186"/>
      <c r="F32" s="222"/>
      <c r="G32" s="12"/>
      <c r="H32" s="188"/>
      <c r="I32" s="222"/>
    </row>
    <row r="33" spans="2:9" ht="23" customHeight="1">
      <c r="B33" s="22"/>
      <c r="C33" s="218"/>
      <c r="D33" s="196"/>
      <c r="E33" s="186"/>
      <c r="F33" s="222"/>
      <c r="G33" s="12"/>
      <c r="H33" s="188"/>
      <c r="I33" s="222"/>
    </row>
    <row r="34" spans="2:9" ht="23" customHeight="1">
      <c r="B34" s="25"/>
      <c r="C34" s="381" t="s">
        <v>31</v>
      </c>
      <c r="D34" s="205"/>
      <c r="E34" s="205"/>
      <c r="F34" s="283"/>
      <c r="G34" s="13"/>
      <c r="H34" s="193">
        <f>SUM(H6:H13)</f>
        <v>0</v>
      </c>
      <c r="I34" s="283"/>
    </row>
  </sheetData>
  <mergeCells count="3">
    <mergeCell ref="B1:C1"/>
    <mergeCell ref="D1:I1"/>
    <mergeCell ref="B2:C2"/>
  </mergeCells>
  <phoneticPr fontId="1"/>
  <pageMargins left="0.51181102362204722" right="0.11811023622047245" top="0.35433070866141736" bottom="0.35433070866141736" header="0.31496062992125984" footer="0.31496062992125984"/>
  <pageSetup paperSize="9" scale="99" orientation="portrait" r:id="rId1"/>
  <headerFooter>
    <oddFooter xml:space="preserve">&amp;C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0A0F-3C7A-A542-AD63-CF21A98DD621}">
  <dimension ref="A1"/>
  <sheetViews>
    <sheetView workbookViewId="0"/>
  </sheetViews>
  <sheetFormatPr baseColWidth="10" defaultRowHeight="18"/>
  <sheetData/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37411-ECF1-A646-9A52-59B072E20A47}">
  <dimension ref="A1"/>
  <sheetViews>
    <sheetView workbookViewId="0"/>
  </sheetViews>
  <sheetFormatPr baseColWidth="10" defaultRowHeight="18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4"/>
  <sheetViews>
    <sheetView view="pageBreakPreview" topLeftCell="A19" zoomScaleNormal="100" zoomScaleSheetLayoutView="100" workbookViewId="0">
      <selection activeCell="G215" sqref="G215"/>
    </sheetView>
  </sheetViews>
  <sheetFormatPr baseColWidth="10" defaultColWidth="9" defaultRowHeight="18"/>
  <cols>
    <col min="1" max="1" width="0.83203125" style="256" customWidth="1"/>
    <col min="2" max="2" width="6.33203125" style="256" customWidth="1"/>
    <col min="3" max="3" width="19.5" style="256" customWidth="1"/>
    <col min="4" max="4" width="15.6640625" style="256" customWidth="1"/>
    <col min="5" max="5" width="7.33203125" style="256" customWidth="1"/>
    <col min="6" max="6" width="4.83203125" style="256" customWidth="1"/>
    <col min="7" max="7" width="9" style="256" customWidth="1"/>
    <col min="8" max="8" width="12.5" style="256" customWidth="1"/>
    <col min="9" max="9" width="9.1640625" style="256" customWidth="1"/>
    <col min="10" max="10" width="9.5" style="30" customWidth="1"/>
    <col min="11" max="11" width="10.83203125" style="30" customWidth="1"/>
    <col min="12" max="12" width="11" style="30" customWidth="1"/>
    <col min="13" max="13" width="9.6640625" style="30" customWidth="1"/>
    <col min="14" max="14" width="9.33203125" style="30" customWidth="1"/>
    <col min="15" max="15" width="9.83203125" style="30" customWidth="1"/>
    <col min="16" max="16" width="9.33203125" style="30" customWidth="1"/>
    <col min="17" max="17" width="9.6640625" style="30" customWidth="1"/>
    <col min="18" max="16384" width="9" style="30"/>
  </cols>
  <sheetData>
    <row r="1" spans="2:13" ht="24" customHeight="1">
      <c r="B1" s="562" t="s">
        <v>47</v>
      </c>
      <c r="C1" s="562"/>
      <c r="D1" s="563"/>
      <c r="E1" s="563"/>
      <c r="F1" s="563"/>
      <c r="G1" s="563"/>
      <c r="H1" s="563"/>
      <c r="I1" s="563"/>
      <c r="M1" s="32"/>
    </row>
    <row r="2" spans="2:13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  <c r="M2" s="32"/>
    </row>
    <row r="3" spans="2:13" ht="24" customHeight="1">
      <c r="B3" s="26" t="str">
        <f>全体!B72</f>
        <v>Ａ</v>
      </c>
      <c r="C3" s="164" t="str">
        <f>全体!C72</f>
        <v>建築工事</v>
      </c>
      <c r="D3" s="257"/>
      <c r="E3" s="165"/>
      <c r="F3" s="225"/>
      <c r="G3" s="258"/>
      <c r="H3" s="165"/>
      <c r="I3" s="224"/>
      <c r="M3" s="32"/>
    </row>
    <row r="4" spans="2:13" ht="24" customHeight="1">
      <c r="B4" s="259">
        <f>全体!B73</f>
        <v>1</v>
      </c>
      <c r="C4" s="140" t="str">
        <f>全体!C73</f>
        <v>養豚室①-1、①-2</v>
      </c>
      <c r="D4" s="260" t="s">
        <v>621</v>
      </c>
      <c r="E4" s="131"/>
      <c r="F4" s="226"/>
      <c r="G4" s="132"/>
      <c r="H4" s="131"/>
      <c r="I4" s="228"/>
      <c r="M4" s="32"/>
    </row>
    <row r="5" spans="2:13" ht="24" customHeight="1">
      <c r="B5" s="21" t="s">
        <v>10</v>
      </c>
      <c r="C5" s="140" t="s">
        <v>36</v>
      </c>
      <c r="D5" s="148"/>
      <c r="E5" s="138"/>
      <c r="F5" s="222"/>
      <c r="G5" s="139"/>
      <c r="H5" s="145"/>
      <c r="I5" s="221"/>
      <c r="M5" s="32"/>
    </row>
    <row r="6" spans="2:13" ht="24" customHeight="1">
      <c r="B6" s="21"/>
      <c r="C6" s="160" t="s">
        <v>80</v>
      </c>
      <c r="D6" s="148"/>
      <c r="E6" s="241">
        <v>1012.4</v>
      </c>
      <c r="F6" s="222" t="s">
        <v>37</v>
      </c>
      <c r="G6" s="249"/>
      <c r="H6" s="145">
        <f t="shared" ref="H6:H11" si="0">E6*G6</f>
        <v>0</v>
      </c>
      <c r="I6" s="221"/>
      <c r="M6" s="32"/>
    </row>
    <row r="7" spans="2:13" ht="24" customHeight="1">
      <c r="B7" s="21"/>
      <c r="C7" s="160" t="s">
        <v>82</v>
      </c>
      <c r="D7" s="148"/>
      <c r="E7" s="241">
        <v>1012.4</v>
      </c>
      <c r="F7" s="222" t="s">
        <v>37</v>
      </c>
      <c r="G7" s="242"/>
      <c r="H7" s="145">
        <f t="shared" si="0"/>
        <v>0</v>
      </c>
      <c r="I7" s="221"/>
      <c r="M7" s="32"/>
    </row>
    <row r="8" spans="2:13" ht="24" customHeight="1">
      <c r="B8" s="21"/>
      <c r="C8" s="160" t="s">
        <v>83</v>
      </c>
      <c r="D8" s="148"/>
      <c r="E8" s="241">
        <v>1012.4</v>
      </c>
      <c r="F8" s="222" t="s">
        <v>37</v>
      </c>
      <c r="G8" s="242"/>
      <c r="H8" s="145">
        <f t="shared" si="0"/>
        <v>0</v>
      </c>
      <c r="I8" s="221"/>
      <c r="M8" s="32"/>
    </row>
    <row r="9" spans="2:13" ht="24" customHeight="1">
      <c r="B9" s="21"/>
      <c r="C9" s="160" t="s">
        <v>84</v>
      </c>
      <c r="D9" s="148"/>
      <c r="E9" s="241">
        <v>1012.4</v>
      </c>
      <c r="F9" s="222" t="s">
        <v>37</v>
      </c>
      <c r="G9" s="242"/>
      <c r="H9" s="145">
        <f t="shared" si="0"/>
        <v>0</v>
      </c>
      <c r="I9" s="221"/>
      <c r="M9" s="32"/>
    </row>
    <row r="10" spans="2:13" ht="24" customHeight="1">
      <c r="B10" s="21"/>
      <c r="C10" s="160" t="s">
        <v>85</v>
      </c>
      <c r="D10" s="142"/>
      <c r="E10" s="332">
        <v>675.6</v>
      </c>
      <c r="F10" s="222" t="s">
        <v>37</v>
      </c>
      <c r="G10" s="242"/>
      <c r="H10" s="145">
        <f t="shared" si="0"/>
        <v>0</v>
      </c>
      <c r="I10" s="221"/>
      <c r="M10" s="32"/>
    </row>
    <row r="11" spans="2:13" ht="24" customHeight="1">
      <c r="B11" s="21"/>
      <c r="C11" s="160" t="s">
        <v>86</v>
      </c>
      <c r="D11" s="142"/>
      <c r="E11" s="332">
        <v>970.9</v>
      </c>
      <c r="F11" s="222" t="s">
        <v>37</v>
      </c>
      <c r="G11" s="242"/>
      <c r="H11" s="145">
        <f t="shared" si="0"/>
        <v>0</v>
      </c>
      <c r="I11" s="221"/>
      <c r="M11" s="32"/>
    </row>
    <row r="12" spans="2:13" ht="24" customHeight="1">
      <c r="B12" s="21"/>
      <c r="C12" s="160" t="s">
        <v>87</v>
      </c>
      <c r="D12" s="142"/>
      <c r="E12" s="241">
        <v>1012.4</v>
      </c>
      <c r="F12" s="222" t="s">
        <v>37</v>
      </c>
      <c r="G12" s="249"/>
      <c r="H12" s="145">
        <f>G12*E12</f>
        <v>0</v>
      </c>
      <c r="I12" s="221"/>
      <c r="M12" s="32"/>
    </row>
    <row r="13" spans="2:13" ht="24" customHeight="1">
      <c r="B13" s="21"/>
      <c r="C13" s="140"/>
      <c r="D13" s="148"/>
      <c r="E13" s="144"/>
      <c r="F13" s="222"/>
      <c r="G13" s="263"/>
      <c r="H13" s="264"/>
      <c r="I13" s="221"/>
      <c r="M13" s="32"/>
    </row>
    <row r="14" spans="2:13" ht="24" customHeight="1">
      <c r="B14" s="21"/>
      <c r="C14" s="253"/>
      <c r="D14" s="148"/>
      <c r="E14" s="138"/>
      <c r="F14" s="222"/>
      <c r="G14" s="139"/>
      <c r="H14" s="145"/>
      <c r="I14" s="221"/>
      <c r="M14" s="32"/>
    </row>
    <row r="15" spans="2:13" ht="24" customHeight="1">
      <c r="B15" s="21"/>
      <c r="C15" s="140"/>
      <c r="D15" s="148"/>
      <c r="E15" s="138"/>
      <c r="F15" s="222"/>
      <c r="G15" s="139"/>
      <c r="H15" s="145"/>
      <c r="I15" s="221"/>
      <c r="M15" s="32"/>
    </row>
    <row r="16" spans="2:13" ht="24" customHeight="1">
      <c r="B16" s="21"/>
      <c r="C16" s="140"/>
      <c r="D16" s="148"/>
      <c r="E16" s="138"/>
      <c r="F16" s="222"/>
      <c r="G16" s="139"/>
      <c r="H16" s="145"/>
      <c r="I16" s="221"/>
      <c r="M16" s="32"/>
    </row>
    <row r="17" spans="2:17" ht="24" customHeight="1">
      <c r="B17" s="10"/>
      <c r="C17" s="265"/>
      <c r="D17" s="266"/>
      <c r="E17" s="161"/>
      <c r="F17" s="221"/>
      <c r="G17" s="162"/>
      <c r="H17" s="163"/>
      <c r="I17" s="221"/>
      <c r="M17" s="32"/>
    </row>
    <row r="18" spans="2:17" ht="24" customHeight="1">
      <c r="B18" s="9"/>
      <c r="C18" s="158"/>
      <c r="D18" s="149"/>
      <c r="E18" s="161"/>
      <c r="F18" s="221"/>
      <c r="G18" s="162"/>
      <c r="H18" s="163"/>
      <c r="I18" s="221"/>
      <c r="M18" s="38"/>
      <c r="N18" s="39"/>
      <c r="O18" s="31"/>
    </row>
    <row r="19" spans="2:17" ht="24" customHeight="1">
      <c r="B19" s="9"/>
      <c r="C19" s="158"/>
      <c r="D19" s="149"/>
      <c r="E19" s="161"/>
      <c r="F19" s="221"/>
      <c r="G19" s="162"/>
      <c r="H19" s="163"/>
      <c r="I19" s="221"/>
      <c r="M19" s="38"/>
      <c r="N19" s="39"/>
      <c r="O19" s="31"/>
    </row>
    <row r="20" spans="2:17" ht="24" customHeight="1">
      <c r="B20" s="9"/>
      <c r="C20" s="158"/>
      <c r="D20" s="149"/>
      <c r="E20" s="161"/>
      <c r="F20" s="221"/>
      <c r="G20" s="162"/>
      <c r="H20" s="163"/>
      <c r="I20" s="221"/>
      <c r="M20" s="38"/>
      <c r="N20" s="39"/>
      <c r="O20" s="31"/>
    </row>
    <row r="21" spans="2:17" ht="24" customHeight="1">
      <c r="B21" s="267"/>
      <c r="C21" s="268"/>
      <c r="D21" s="269"/>
      <c r="E21" s="270"/>
      <c r="F21" s="271"/>
      <c r="G21" s="272"/>
      <c r="H21" s="273"/>
      <c r="I21" s="271"/>
      <c r="J21" s="31"/>
      <c r="K21" s="31"/>
      <c r="L21" s="31"/>
      <c r="M21" s="38"/>
      <c r="N21" s="31"/>
      <c r="O21" s="31"/>
    </row>
    <row r="22" spans="2:17" ht="24" customHeight="1">
      <c r="B22" s="267"/>
      <c r="C22" s="274"/>
      <c r="D22" s="269"/>
      <c r="E22" s="270"/>
      <c r="F22" s="271"/>
      <c r="G22" s="272"/>
      <c r="H22" s="273"/>
      <c r="I22" s="275"/>
      <c r="J22" s="34"/>
      <c r="M22" s="32"/>
      <c r="P22" s="34"/>
    </row>
    <row r="23" spans="2:17" ht="24" customHeight="1">
      <c r="B23" s="276"/>
      <c r="C23" s="274"/>
      <c r="D23" s="277"/>
      <c r="E23" s="270"/>
      <c r="F23" s="271"/>
      <c r="G23" s="272"/>
      <c r="H23" s="273"/>
      <c r="I23" s="278"/>
      <c r="J23" s="33"/>
      <c r="M23" s="32"/>
      <c r="Q23" s="34"/>
    </row>
    <row r="24" spans="2:17" ht="24" customHeight="1">
      <c r="B24" s="267"/>
      <c r="C24" s="274"/>
      <c r="D24" s="269"/>
      <c r="E24" s="270"/>
      <c r="F24" s="271"/>
      <c r="G24" s="272"/>
      <c r="H24" s="273"/>
      <c r="I24" s="278"/>
      <c r="M24" s="32"/>
    </row>
    <row r="25" spans="2:17" ht="24" customHeight="1">
      <c r="B25" s="267"/>
      <c r="C25" s="274"/>
      <c r="D25" s="269"/>
      <c r="E25" s="270"/>
      <c r="F25" s="271"/>
      <c r="G25" s="272"/>
      <c r="H25" s="273"/>
      <c r="I25" s="278"/>
      <c r="M25" s="32"/>
    </row>
    <row r="26" spans="2:17" ht="24" customHeight="1">
      <c r="B26" s="267"/>
      <c r="C26" s="274"/>
      <c r="D26" s="269"/>
      <c r="E26" s="270"/>
      <c r="F26" s="271"/>
      <c r="G26" s="272"/>
      <c r="H26" s="273"/>
      <c r="I26" s="278"/>
      <c r="M26" s="32"/>
    </row>
    <row r="27" spans="2:17" ht="24" customHeight="1">
      <c r="B27" s="267"/>
      <c r="C27" s="274"/>
      <c r="D27" s="269"/>
      <c r="E27" s="270"/>
      <c r="F27" s="271"/>
      <c r="G27" s="272"/>
      <c r="H27" s="273"/>
      <c r="I27" s="278"/>
      <c r="M27" s="32"/>
    </row>
    <row r="28" spans="2:17" ht="24" customHeight="1">
      <c r="B28" s="267"/>
      <c r="C28" s="274"/>
      <c r="D28" s="269"/>
      <c r="E28" s="270"/>
      <c r="F28" s="271"/>
      <c r="G28" s="272"/>
      <c r="H28" s="273"/>
      <c r="I28" s="278"/>
    </row>
    <row r="29" spans="2:17" ht="24" customHeight="1">
      <c r="B29" s="267"/>
      <c r="C29" s="274"/>
      <c r="D29" s="269"/>
      <c r="E29" s="270"/>
      <c r="F29" s="271"/>
      <c r="G29" s="272"/>
      <c r="H29" s="273"/>
      <c r="I29" s="271"/>
    </row>
    <row r="30" spans="2:17" ht="24" customHeight="1">
      <c r="B30" s="279"/>
      <c r="C30" s="176"/>
      <c r="D30" s="142"/>
      <c r="E30" s="138"/>
      <c r="F30" s="222"/>
      <c r="G30" s="139"/>
      <c r="H30" s="145"/>
      <c r="I30" s="280"/>
      <c r="J30" s="35"/>
      <c r="K30" s="36"/>
      <c r="L30" s="36"/>
      <c r="M30" s="36"/>
      <c r="N30" s="36"/>
      <c r="P30" s="37"/>
      <c r="Q30" s="33"/>
    </row>
    <row r="31" spans="2:17" ht="24" customHeight="1">
      <c r="B31" s="281"/>
      <c r="C31" s="282" t="s">
        <v>55</v>
      </c>
      <c r="D31" s="134"/>
      <c r="E31" s="134"/>
      <c r="F31" s="283"/>
      <c r="G31" s="135"/>
      <c r="H31" s="136">
        <f>SUM(H6:H12)</f>
        <v>0</v>
      </c>
      <c r="I31" s="284"/>
      <c r="J31" s="35"/>
      <c r="K31" s="36"/>
      <c r="L31" s="36"/>
      <c r="M31" s="36"/>
      <c r="N31" s="36"/>
      <c r="P31" s="37"/>
      <c r="Q31" s="33"/>
    </row>
    <row r="32" spans="2:17" ht="24" customHeight="1">
      <c r="B32" s="566" t="str">
        <f>B1</f>
        <v>（細目別内訳）</v>
      </c>
      <c r="C32" s="566"/>
      <c r="D32" s="567"/>
      <c r="E32" s="567"/>
      <c r="F32" s="567"/>
      <c r="G32" s="567"/>
      <c r="H32" s="567"/>
      <c r="I32" s="567"/>
      <c r="M32" s="32"/>
    </row>
    <row r="33" spans="2:13" ht="24" customHeight="1">
      <c r="B33" s="568" t="s">
        <v>0</v>
      </c>
      <c r="C33" s="569"/>
      <c r="D33" s="285" t="s">
        <v>1</v>
      </c>
      <c r="E33" s="285" t="s">
        <v>2</v>
      </c>
      <c r="F33" s="285" t="s">
        <v>39</v>
      </c>
      <c r="G33" s="286" t="s">
        <v>40</v>
      </c>
      <c r="H33" s="285" t="s">
        <v>3</v>
      </c>
      <c r="I33" s="286" t="s">
        <v>4</v>
      </c>
      <c r="M33" s="32"/>
    </row>
    <row r="34" spans="2:13" ht="24" customHeight="1">
      <c r="B34" s="21" t="str">
        <f>全体!B75</f>
        <v>②</v>
      </c>
      <c r="C34" s="164" t="str">
        <f>全体!C75</f>
        <v>土木、基礎、コンクリート工事</v>
      </c>
      <c r="D34" s="257"/>
      <c r="E34" s="165"/>
      <c r="F34" s="225"/>
      <c r="G34" s="258"/>
      <c r="H34" s="165"/>
      <c r="I34" s="225"/>
      <c r="M34" s="32"/>
    </row>
    <row r="35" spans="2:13" ht="24" customHeight="1">
      <c r="B35" s="21"/>
      <c r="C35" s="160" t="s">
        <v>88</v>
      </c>
      <c r="D35" s="143" t="s">
        <v>631</v>
      </c>
      <c r="E35" s="241">
        <v>708</v>
      </c>
      <c r="F35" s="221" t="s">
        <v>89</v>
      </c>
      <c r="G35" s="242"/>
      <c r="H35" s="145">
        <f t="shared" ref="H35:H62" si="1">E35*G35</f>
        <v>0</v>
      </c>
      <c r="I35" s="221"/>
      <c r="M35" s="32"/>
    </row>
    <row r="36" spans="2:13" ht="24" customHeight="1">
      <c r="B36" s="21"/>
      <c r="C36" s="160" t="s">
        <v>90</v>
      </c>
      <c r="D36" s="143"/>
      <c r="E36" s="241">
        <v>1566.4</v>
      </c>
      <c r="F36" s="221" t="s">
        <v>81</v>
      </c>
      <c r="G36" s="242"/>
      <c r="H36" s="145">
        <f t="shared" si="1"/>
        <v>0</v>
      </c>
      <c r="I36" s="221"/>
      <c r="M36" s="32"/>
    </row>
    <row r="37" spans="2:13" ht="24" customHeight="1">
      <c r="B37" s="21"/>
      <c r="C37" s="160" t="s">
        <v>91</v>
      </c>
      <c r="D37" s="143" t="s">
        <v>632</v>
      </c>
      <c r="E37" s="241">
        <v>366</v>
      </c>
      <c r="F37" s="221" t="s">
        <v>89</v>
      </c>
      <c r="G37" s="242"/>
      <c r="H37" s="145">
        <f t="shared" si="1"/>
        <v>0</v>
      </c>
      <c r="I37" s="221"/>
      <c r="M37" s="32"/>
    </row>
    <row r="38" spans="2:13" ht="24" customHeight="1">
      <c r="B38" s="21"/>
      <c r="C38" s="160" t="s">
        <v>92</v>
      </c>
      <c r="D38" s="171"/>
      <c r="E38" s="241">
        <v>43</v>
      </c>
      <c r="F38" s="221" t="s">
        <v>89</v>
      </c>
      <c r="G38" s="242"/>
      <c r="H38" s="145">
        <f t="shared" si="1"/>
        <v>0</v>
      </c>
      <c r="I38" s="221"/>
      <c r="M38" s="32"/>
    </row>
    <row r="39" spans="2:13" ht="24" customHeight="1">
      <c r="B39" s="21"/>
      <c r="C39" s="160" t="s">
        <v>93</v>
      </c>
      <c r="D39" s="171" t="s">
        <v>633</v>
      </c>
      <c r="E39" s="241">
        <v>283</v>
      </c>
      <c r="F39" s="221" t="s">
        <v>89</v>
      </c>
      <c r="G39" s="242"/>
      <c r="H39" s="145">
        <f t="shared" si="1"/>
        <v>0</v>
      </c>
      <c r="I39" s="221"/>
      <c r="M39" s="32"/>
    </row>
    <row r="40" spans="2:13" ht="24" customHeight="1">
      <c r="B40" s="21"/>
      <c r="C40" s="160" t="s">
        <v>94</v>
      </c>
      <c r="D40" s="143" t="s">
        <v>634</v>
      </c>
      <c r="E40" s="241">
        <v>65</v>
      </c>
      <c r="F40" s="221" t="s">
        <v>89</v>
      </c>
      <c r="G40" s="242"/>
      <c r="H40" s="145">
        <f t="shared" si="1"/>
        <v>0</v>
      </c>
      <c r="I40" s="221"/>
      <c r="M40" s="32"/>
    </row>
    <row r="41" spans="2:13" ht="24" customHeight="1">
      <c r="B41" s="21"/>
      <c r="C41" s="160" t="s">
        <v>95</v>
      </c>
      <c r="D41" s="171" t="s">
        <v>634</v>
      </c>
      <c r="E41" s="241">
        <v>52</v>
      </c>
      <c r="F41" s="221" t="s">
        <v>89</v>
      </c>
      <c r="G41" s="242"/>
      <c r="H41" s="145">
        <f t="shared" si="1"/>
        <v>0</v>
      </c>
      <c r="I41" s="221"/>
      <c r="M41" s="32"/>
    </row>
    <row r="42" spans="2:13" ht="24" customHeight="1">
      <c r="B42" s="21"/>
      <c r="C42" s="160" t="s">
        <v>96</v>
      </c>
      <c r="D42" s="240" t="s">
        <v>172</v>
      </c>
      <c r="E42" s="241">
        <v>34.9</v>
      </c>
      <c r="F42" s="221" t="s">
        <v>89</v>
      </c>
      <c r="G42" s="242"/>
      <c r="H42" s="145">
        <f t="shared" si="1"/>
        <v>0</v>
      </c>
      <c r="I42" s="221"/>
      <c r="M42" s="32"/>
    </row>
    <row r="43" spans="2:13" ht="24" customHeight="1">
      <c r="B43" s="21"/>
      <c r="C43" s="160" t="s">
        <v>97</v>
      </c>
      <c r="D43" s="240" t="s">
        <v>173</v>
      </c>
      <c r="E43" s="241">
        <v>216.9</v>
      </c>
      <c r="F43" s="221" t="s">
        <v>89</v>
      </c>
      <c r="G43" s="242"/>
      <c r="H43" s="145">
        <f t="shared" si="1"/>
        <v>0</v>
      </c>
      <c r="I43" s="221"/>
      <c r="M43" s="32"/>
    </row>
    <row r="44" spans="2:13" ht="24" customHeight="1">
      <c r="B44" s="21"/>
      <c r="C44" s="160" t="s">
        <v>98</v>
      </c>
      <c r="D44" s="240" t="s">
        <v>174</v>
      </c>
      <c r="E44" s="394">
        <v>93.4</v>
      </c>
      <c r="F44" s="395" t="s">
        <v>89</v>
      </c>
      <c r="G44" s="396"/>
      <c r="H44" s="397">
        <f t="shared" si="1"/>
        <v>0</v>
      </c>
      <c r="I44" s="221"/>
      <c r="M44" s="32"/>
    </row>
    <row r="45" spans="2:13" ht="24" customHeight="1">
      <c r="B45" s="21"/>
      <c r="C45" s="160" t="s">
        <v>99</v>
      </c>
      <c r="D45" s="240" t="s">
        <v>175</v>
      </c>
      <c r="E45" s="394">
        <v>34.9</v>
      </c>
      <c r="F45" s="395" t="s">
        <v>89</v>
      </c>
      <c r="G45" s="396"/>
      <c r="H45" s="397">
        <f t="shared" si="1"/>
        <v>0</v>
      </c>
      <c r="I45" s="221"/>
      <c r="M45" s="32"/>
    </row>
    <row r="46" spans="2:13" ht="24" customHeight="1">
      <c r="B46" s="22"/>
      <c r="C46" s="160" t="s">
        <v>100</v>
      </c>
      <c r="D46" s="240" t="s">
        <v>175</v>
      </c>
      <c r="E46" s="394">
        <v>216.9</v>
      </c>
      <c r="F46" s="395" t="s">
        <v>89</v>
      </c>
      <c r="G46" s="396"/>
      <c r="H46" s="397">
        <f t="shared" si="1"/>
        <v>0</v>
      </c>
      <c r="I46" s="221"/>
      <c r="M46" s="32"/>
    </row>
    <row r="47" spans="2:13" ht="24" customHeight="1">
      <c r="B47" s="22"/>
      <c r="C47" s="160" t="s">
        <v>101</v>
      </c>
      <c r="D47" s="240" t="s">
        <v>175</v>
      </c>
      <c r="E47" s="394">
        <v>93.4</v>
      </c>
      <c r="F47" s="395" t="s">
        <v>89</v>
      </c>
      <c r="G47" s="396"/>
      <c r="H47" s="397">
        <f t="shared" si="1"/>
        <v>0</v>
      </c>
      <c r="I47" s="221"/>
      <c r="M47" s="32"/>
    </row>
    <row r="48" spans="2:13" ht="24" customHeight="1">
      <c r="B48" s="21"/>
      <c r="C48" s="160" t="s">
        <v>102</v>
      </c>
      <c r="D48" s="240"/>
      <c r="E48" s="394">
        <v>430</v>
      </c>
      <c r="F48" s="395" t="s">
        <v>81</v>
      </c>
      <c r="G48" s="396"/>
      <c r="H48" s="397">
        <f t="shared" si="1"/>
        <v>0</v>
      </c>
      <c r="I48" s="221"/>
      <c r="M48" s="32"/>
    </row>
    <row r="49" spans="2:17" ht="24" customHeight="1">
      <c r="B49" s="21"/>
      <c r="C49" s="160" t="s">
        <v>103</v>
      </c>
      <c r="D49" s="240"/>
      <c r="E49" s="394">
        <v>16</v>
      </c>
      <c r="F49" s="395" t="s">
        <v>104</v>
      </c>
      <c r="G49" s="396"/>
      <c r="H49" s="397">
        <f t="shared" si="1"/>
        <v>0</v>
      </c>
      <c r="I49" s="221"/>
      <c r="M49" s="32"/>
    </row>
    <row r="50" spans="2:17" ht="24" customHeight="1">
      <c r="B50" s="21"/>
      <c r="C50" s="160" t="s">
        <v>105</v>
      </c>
      <c r="D50" s="240"/>
      <c r="E50" s="394">
        <v>345.2</v>
      </c>
      <c r="F50" s="395" t="s">
        <v>89</v>
      </c>
      <c r="G50" s="396"/>
      <c r="H50" s="397">
        <f t="shared" si="1"/>
        <v>0</v>
      </c>
      <c r="I50" s="221"/>
      <c r="M50" s="32"/>
    </row>
    <row r="51" spans="2:17" ht="24" customHeight="1">
      <c r="B51" s="22"/>
      <c r="C51" s="160" t="s">
        <v>106</v>
      </c>
      <c r="D51" s="240" t="s">
        <v>176</v>
      </c>
      <c r="E51" s="241">
        <v>8.17</v>
      </c>
      <c r="F51" s="221" t="s">
        <v>107</v>
      </c>
      <c r="G51" s="242"/>
      <c r="H51" s="145">
        <f t="shared" si="1"/>
        <v>0</v>
      </c>
      <c r="I51" s="221"/>
      <c r="J51" s="31"/>
      <c r="K51" s="31"/>
      <c r="L51" s="31"/>
      <c r="M51" s="38"/>
      <c r="N51" s="31"/>
      <c r="O51" s="31"/>
    </row>
    <row r="52" spans="2:17" ht="24" customHeight="1">
      <c r="B52" s="22"/>
      <c r="C52" s="329" t="s">
        <v>106</v>
      </c>
      <c r="D52" s="388" t="s">
        <v>177</v>
      </c>
      <c r="E52" s="304">
        <v>4.47</v>
      </c>
      <c r="F52" s="236" t="s">
        <v>107</v>
      </c>
      <c r="G52" s="305"/>
      <c r="H52" s="145">
        <f t="shared" si="1"/>
        <v>0</v>
      </c>
      <c r="I52" s="221"/>
      <c r="J52" s="34"/>
      <c r="M52" s="32"/>
      <c r="P52" s="34"/>
    </row>
    <row r="53" spans="2:17" ht="24" customHeight="1">
      <c r="B53" s="21"/>
      <c r="C53" s="160" t="s">
        <v>108</v>
      </c>
      <c r="D53" s="171" t="s">
        <v>635</v>
      </c>
      <c r="E53" s="248">
        <v>12.64</v>
      </c>
      <c r="F53" s="236" t="s">
        <v>107</v>
      </c>
      <c r="G53" s="249"/>
      <c r="H53" s="145">
        <f t="shared" si="1"/>
        <v>0</v>
      </c>
      <c r="I53" s="221"/>
      <c r="J53" s="33"/>
      <c r="M53" s="32"/>
      <c r="Q53" s="34"/>
    </row>
    <row r="54" spans="2:17" ht="24" customHeight="1">
      <c r="B54" s="21"/>
      <c r="C54" s="160" t="s">
        <v>109</v>
      </c>
      <c r="D54" s="171" t="s">
        <v>636</v>
      </c>
      <c r="E54" s="241">
        <v>1753.3</v>
      </c>
      <c r="F54" s="221" t="s">
        <v>81</v>
      </c>
      <c r="G54" s="242"/>
      <c r="H54" s="145">
        <f t="shared" si="1"/>
        <v>0</v>
      </c>
      <c r="I54" s="221"/>
      <c r="J54" s="33"/>
      <c r="M54" s="32"/>
      <c r="Q54" s="34"/>
    </row>
    <row r="55" spans="2:17" ht="24" customHeight="1">
      <c r="B55" s="21"/>
      <c r="C55" s="160" t="s">
        <v>110</v>
      </c>
      <c r="D55" s="171"/>
      <c r="E55" s="241">
        <v>1294</v>
      </c>
      <c r="F55" s="221" t="s">
        <v>111</v>
      </c>
      <c r="G55" s="242"/>
      <c r="H55" s="145">
        <f t="shared" si="1"/>
        <v>0</v>
      </c>
      <c r="I55" s="221"/>
      <c r="M55" s="32"/>
    </row>
    <row r="56" spans="2:17" ht="24" customHeight="1">
      <c r="B56" s="22"/>
      <c r="C56" s="160" t="s">
        <v>112</v>
      </c>
      <c r="D56" s="171"/>
      <c r="E56" s="241">
        <v>176.9</v>
      </c>
      <c r="F56" s="221" t="s">
        <v>111</v>
      </c>
      <c r="G56" s="242"/>
      <c r="H56" s="145">
        <f t="shared" si="1"/>
        <v>0</v>
      </c>
      <c r="I56" s="221"/>
    </row>
    <row r="57" spans="2:17" ht="24" customHeight="1">
      <c r="B57" s="22"/>
      <c r="C57" s="160" t="s">
        <v>113</v>
      </c>
      <c r="D57" s="307" t="s">
        <v>178</v>
      </c>
      <c r="E57" s="241">
        <v>1</v>
      </c>
      <c r="F57" s="221" t="s">
        <v>66</v>
      </c>
      <c r="G57" s="242"/>
      <c r="H57" s="145">
        <f t="shared" si="1"/>
        <v>0</v>
      </c>
      <c r="I57" s="221"/>
    </row>
    <row r="58" spans="2:17" ht="24" customHeight="1">
      <c r="B58" s="22"/>
      <c r="C58" s="160" t="s">
        <v>113</v>
      </c>
      <c r="D58" s="307" t="s">
        <v>182</v>
      </c>
      <c r="E58" s="241">
        <v>1</v>
      </c>
      <c r="F58" s="221" t="s">
        <v>66</v>
      </c>
      <c r="G58" s="242"/>
      <c r="H58" s="145">
        <f t="shared" si="1"/>
        <v>0</v>
      </c>
      <c r="I58" s="221"/>
      <c r="J58" s="35"/>
      <c r="K58" s="36"/>
      <c r="L58" s="36"/>
      <c r="M58" s="36"/>
      <c r="N58" s="36"/>
      <c r="P58" s="37"/>
      <c r="Q58" s="33"/>
    </row>
    <row r="59" spans="2:17" ht="24" customHeight="1">
      <c r="B59" s="21"/>
      <c r="C59" s="160" t="s">
        <v>114</v>
      </c>
      <c r="D59" s="178" t="s">
        <v>637</v>
      </c>
      <c r="E59" s="241">
        <v>846.2</v>
      </c>
      <c r="F59" s="221" t="s">
        <v>81</v>
      </c>
      <c r="G59" s="242"/>
      <c r="H59" s="145">
        <f t="shared" si="1"/>
        <v>0</v>
      </c>
      <c r="I59" s="221"/>
      <c r="M59" s="32"/>
    </row>
    <row r="60" spans="2:17" ht="24" customHeight="1">
      <c r="B60" s="22"/>
      <c r="C60" s="160" t="s">
        <v>115</v>
      </c>
      <c r="D60" s="142"/>
      <c r="E60" s="241">
        <v>76.2</v>
      </c>
      <c r="F60" s="221" t="s">
        <v>81</v>
      </c>
      <c r="G60" s="242"/>
      <c r="H60" s="145">
        <f t="shared" si="1"/>
        <v>0</v>
      </c>
      <c r="I60" s="221"/>
    </row>
    <row r="61" spans="2:17" ht="24" customHeight="1">
      <c r="B61" s="21"/>
      <c r="C61" s="160" t="s">
        <v>116</v>
      </c>
      <c r="D61" s="143"/>
      <c r="E61" s="241">
        <v>1645.2</v>
      </c>
      <c r="F61" s="221" t="s">
        <v>81</v>
      </c>
      <c r="G61" s="242"/>
      <c r="H61" s="145">
        <f t="shared" si="1"/>
        <v>0</v>
      </c>
      <c r="I61" s="221"/>
      <c r="M61" s="32"/>
    </row>
    <row r="62" spans="2:17" ht="24" customHeight="1">
      <c r="B62" s="25"/>
      <c r="C62" s="230" t="s">
        <v>117</v>
      </c>
      <c r="D62" s="330"/>
      <c r="E62" s="310">
        <v>322.60000000000002</v>
      </c>
      <c r="F62" s="223" t="s">
        <v>111</v>
      </c>
      <c r="G62" s="312"/>
      <c r="H62" s="136">
        <f t="shared" si="1"/>
        <v>0</v>
      </c>
      <c r="I62" s="223"/>
      <c r="M62" s="32"/>
    </row>
    <row r="63" spans="2:17" ht="24" customHeight="1">
      <c r="B63" s="566" t="str">
        <f>B32</f>
        <v>（細目別内訳）</v>
      </c>
      <c r="C63" s="566"/>
      <c r="D63" s="105"/>
      <c r="E63" s="105"/>
      <c r="F63" s="105"/>
      <c r="G63" s="105"/>
      <c r="H63" s="105"/>
      <c r="I63" s="105"/>
      <c r="M63" s="32"/>
    </row>
    <row r="64" spans="2:17" ht="24" customHeight="1">
      <c r="B64" s="568" t="s">
        <v>0</v>
      </c>
      <c r="C64" s="569"/>
      <c r="D64" s="285" t="s">
        <v>1</v>
      </c>
      <c r="E64" s="285" t="s">
        <v>2</v>
      </c>
      <c r="F64" s="285" t="s">
        <v>39</v>
      </c>
      <c r="G64" s="286" t="s">
        <v>40</v>
      </c>
      <c r="H64" s="285" t="s">
        <v>3</v>
      </c>
      <c r="I64" s="286" t="s">
        <v>4</v>
      </c>
      <c r="M64" s="32"/>
    </row>
    <row r="65" spans="2:13" ht="24" customHeight="1">
      <c r="B65" s="26"/>
      <c r="C65" s="314" t="s">
        <v>118</v>
      </c>
      <c r="D65" s="143"/>
      <c r="E65" s="241">
        <v>382.4</v>
      </c>
      <c r="F65" s="221" t="s">
        <v>111</v>
      </c>
      <c r="G65" s="242"/>
      <c r="H65" s="145">
        <f t="shared" ref="H65:H70" si="2">E65*G65</f>
        <v>0</v>
      </c>
      <c r="I65" s="222"/>
      <c r="M65" s="32"/>
    </row>
    <row r="66" spans="2:13" ht="24" customHeight="1">
      <c r="B66" s="21"/>
      <c r="C66" s="314" t="s">
        <v>119</v>
      </c>
      <c r="D66" s="307" t="s">
        <v>183</v>
      </c>
      <c r="E66" s="241">
        <v>1</v>
      </c>
      <c r="F66" s="221" t="s">
        <v>66</v>
      </c>
      <c r="G66" s="242"/>
      <c r="H66" s="133">
        <f t="shared" si="2"/>
        <v>0</v>
      </c>
      <c r="I66" s="226"/>
      <c r="M66" s="32"/>
    </row>
    <row r="67" spans="2:13" ht="24" customHeight="1">
      <c r="B67" s="259"/>
      <c r="C67" s="314" t="s">
        <v>119</v>
      </c>
      <c r="D67" s="307" t="s">
        <v>184</v>
      </c>
      <c r="E67" s="241">
        <v>1</v>
      </c>
      <c r="F67" s="221" t="s">
        <v>66</v>
      </c>
      <c r="G67" s="242"/>
      <c r="H67" s="133">
        <f t="shared" si="2"/>
        <v>0</v>
      </c>
      <c r="I67" s="226"/>
      <c r="M67" s="32"/>
    </row>
    <row r="68" spans="2:13" ht="24" customHeight="1">
      <c r="B68" s="21"/>
      <c r="C68" s="314" t="s">
        <v>120</v>
      </c>
      <c r="D68" s="307" t="s">
        <v>180</v>
      </c>
      <c r="E68" s="241">
        <v>15.6</v>
      </c>
      <c r="F68" s="221" t="s">
        <v>81</v>
      </c>
      <c r="G68" s="242"/>
      <c r="H68" s="145">
        <f t="shared" si="2"/>
        <v>0</v>
      </c>
      <c r="I68" s="222"/>
      <c r="M68" s="32"/>
    </row>
    <row r="69" spans="2:13" ht="24" customHeight="1">
      <c r="B69" s="21"/>
      <c r="C69" s="314" t="s">
        <v>121</v>
      </c>
      <c r="D69" s="307" t="s">
        <v>181</v>
      </c>
      <c r="E69" s="241">
        <v>7.8</v>
      </c>
      <c r="F69" s="221" t="s">
        <v>111</v>
      </c>
      <c r="G69" s="242"/>
      <c r="H69" s="145">
        <f>E69*G69</f>
        <v>0</v>
      </c>
      <c r="I69" s="222"/>
      <c r="M69" s="32"/>
    </row>
    <row r="70" spans="2:13" ht="24" customHeight="1">
      <c r="B70" s="21"/>
      <c r="C70" s="314" t="s">
        <v>122</v>
      </c>
      <c r="D70" s="143"/>
      <c r="E70" s="241">
        <v>30</v>
      </c>
      <c r="F70" s="221" t="s">
        <v>81</v>
      </c>
      <c r="G70" s="242"/>
      <c r="H70" s="145">
        <f t="shared" si="2"/>
        <v>0</v>
      </c>
      <c r="I70" s="222"/>
      <c r="M70" s="32"/>
    </row>
    <row r="71" spans="2:13" ht="24" customHeight="1">
      <c r="B71" s="21"/>
      <c r="C71" s="314" t="s">
        <v>123</v>
      </c>
      <c r="D71" s="143"/>
      <c r="E71" s="241">
        <v>1</v>
      </c>
      <c r="F71" s="221" t="s">
        <v>66</v>
      </c>
      <c r="G71" s="242"/>
      <c r="H71" s="145">
        <f>E71*G71</f>
        <v>0</v>
      </c>
      <c r="I71" s="222"/>
      <c r="M71" s="32"/>
    </row>
    <row r="72" spans="2:13" ht="24" customHeight="1">
      <c r="B72" s="21"/>
      <c r="C72" s="314" t="s">
        <v>124</v>
      </c>
      <c r="D72" s="143"/>
      <c r="E72" s="241">
        <v>1</v>
      </c>
      <c r="F72" s="221" t="s">
        <v>66</v>
      </c>
      <c r="G72" s="242"/>
      <c r="H72" s="145">
        <f>E72*G72</f>
        <v>0</v>
      </c>
      <c r="I72" s="222"/>
      <c r="M72" s="32"/>
    </row>
    <row r="73" spans="2:13" ht="24" customHeight="1">
      <c r="B73" s="21"/>
      <c r="C73" s="316" t="s">
        <v>125</v>
      </c>
      <c r="D73" s="143"/>
      <c r="E73" s="248">
        <v>1</v>
      </c>
      <c r="F73" s="236" t="s">
        <v>66</v>
      </c>
      <c r="G73" s="249"/>
      <c r="H73" s="145">
        <f>E73*G73</f>
        <v>0</v>
      </c>
      <c r="I73" s="222"/>
      <c r="M73" s="32"/>
    </row>
    <row r="74" spans="2:13" ht="24" customHeight="1">
      <c r="B74" s="9"/>
      <c r="C74" s="314"/>
      <c r="D74" s="169"/>
      <c r="E74" s="317"/>
      <c r="F74" s="221"/>
      <c r="G74" s="12"/>
      <c r="H74" s="163"/>
      <c r="I74" s="221"/>
      <c r="M74" s="32"/>
    </row>
    <row r="75" spans="2:13" ht="24" customHeight="1">
      <c r="B75" s="9"/>
      <c r="C75" s="158"/>
      <c r="D75" s="169"/>
      <c r="E75" s="317"/>
      <c r="F75" s="221"/>
      <c r="G75" s="12"/>
      <c r="H75" s="163"/>
      <c r="I75" s="221"/>
      <c r="M75" s="32"/>
    </row>
    <row r="76" spans="2:13" ht="24" customHeight="1">
      <c r="B76" s="9"/>
      <c r="C76" s="158"/>
      <c r="D76" s="169"/>
      <c r="E76" s="317"/>
      <c r="F76" s="221"/>
      <c r="G76" s="12"/>
      <c r="H76" s="163"/>
      <c r="I76" s="221"/>
      <c r="M76" s="32"/>
    </row>
    <row r="77" spans="2:13" ht="24" customHeight="1">
      <c r="B77" s="9"/>
      <c r="C77" s="158"/>
      <c r="D77" s="318"/>
      <c r="E77" s="317"/>
      <c r="F77" s="221"/>
      <c r="G77" s="12"/>
      <c r="H77" s="163"/>
      <c r="I77" s="221"/>
      <c r="M77" s="32"/>
    </row>
    <row r="78" spans="2:13" ht="24" customHeight="1">
      <c r="B78" s="9"/>
      <c r="C78" s="158"/>
      <c r="D78" s="318"/>
      <c r="E78" s="317"/>
      <c r="F78" s="221"/>
      <c r="G78" s="12"/>
      <c r="H78" s="163"/>
      <c r="I78" s="221"/>
      <c r="M78" s="32"/>
    </row>
    <row r="79" spans="2:13" ht="24" customHeight="1">
      <c r="B79" s="9"/>
      <c r="C79" s="158"/>
      <c r="D79" s="319"/>
      <c r="E79" s="317"/>
      <c r="F79" s="221"/>
      <c r="G79" s="162"/>
      <c r="H79" s="163"/>
      <c r="I79" s="221"/>
      <c r="M79" s="32"/>
    </row>
    <row r="80" spans="2:13" ht="24" customHeight="1">
      <c r="B80" s="9"/>
      <c r="C80" s="158"/>
      <c r="D80" s="319"/>
      <c r="E80" s="317"/>
      <c r="F80" s="221"/>
      <c r="G80" s="162"/>
      <c r="H80" s="163"/>
      <c r="I80" s="221"/>
      <c r="M80" s="32"/>
    </row>
    <row r="81" spans="2:17" ht="24" customHeight="1">
      <c r="B81" s="9"/>
      <c r="C81" s="158"/>
      <c r="D81" s="319"/>
      <c r="E81" s="161"/>
      <c r="F81" s="221"/>
      <c r="G81" s="162"/>
      <c r="H81" s="163"/>
      <c r="I81" s="221"/>
      <c r="M81" s="32"/>
    </row>
    <row r="82" spans="2:17" ht="24" customHeight="1">
      <c r="B82" s="9"/>
      <c r="C82" s="158"/>
      <c r="D82" s="318"/>
      <c r="E82" s="161"/>
      <c r="F82" s="221"/>
      <c r="G82" s="162"/>
      <c r="H82" s="163"/>
      <c r="I82" s="221"/>
      <c r="M82" s="32"/>
    </row>
    <row r="83" spans="2:17" ht="24" customHeight="1">
      <c r="B83" s="9"/>
      <c r="C83" s="158"/>
      <c r="D83" s="318"/>
      <c r="E83" s="161"/>
      <c r="F83" s="221"/>
      <c r="G83" s="162"/>
      <c r="H83" s="163"/>
      <c r="I83" s="221"/>
      <c r="M83" s="32"/>
    </row>
    <row r="84" spans="2:17" ht="24" customHeight="1">
      <c r="B84" s="10"/>
      <c r="C84" s="158"/>
      <c r="D84" s="168"/>
      <c r="E84" s="161"/>
      <c r="F84" s="221"/>
      <c r="G84" s="162"/>
      <c r="H84" s="163"/>
      <c r="I84" s="221"/>
      <c r="J84" s="31"/>
      <c r="K84" s="31"/>
      <c r="L84" s="31"/>
      <c r="M84" s="38"/>
      <c r="N84" s="31"/>
      <c r="O84" s="31"/>
    </row>
    <row r="85" spans="2:17" ht="24" customHeight="1">
      <c r="B85" s="10"/>
      <c r="C85" s="265"/>
      <c r="D85" s="168"/>
      <c r="E85" s="161"/>
      <c r="F85" s="221"/>
      <c r="G85" s="162"/>
      <c r="H85" s="163"/>
      <c r="I85" s="320"/>
      <c r="J85" s="34"/>
      <c r="M85" s="32"/>
      <c r="P85" s="34"/>
    </row>
    <row r="86" spans="2:17" ht="24" customHeight="1">
      <c r="B86" s="9"/>
      <c r="C86" s="265"/>
      <c r="D86" s="321"/>
      <c r="E86" s="161"/>
      <c r="F86" s="221"/>
      <c r="G86" s="162"/>
      <c r="H86" s="163"/>
      <c r="I86" s="322"/>
      <c r="J86" s="33"/>
      <c r="M86" s="32"/>
      <c r="Q86" s="34"/>
    </row>
    <row r="87" spans="2:17" ht="24" customHeight="1">
      <c r="B87" s="9"/>
      <c r="C87" s="265"/>
      <c r="D87" s="168"/>
      <c r="E87" s="161"/>
      <c r="F87" s="221"/>
      <c r="G87" s="162"/>
      <c r="H87" s="163"/>
      <c r="I87" s="322"/>
      <c r="M87" s="32"/>
    </row>
    <row r="88" spans="2:17" ht="24" customHeight="1">
      <c r="B88" s="9"/>
      <c r="C88" s="265"/>
      <c r="D88" s="168"/>
      <c r="E88" s="161"/>
      <c r="F88" s="221"/>
      <c r="G88" s="162"/>
      <c r="H88" s="163"/>
      <c r="I88" s="322"/>
      <c r="M88" s="32"/>
    </row>
    <row r="89" spans="2:17" ht="24" customHeight="1">
      <c r="B89" s="10"/>
      <c r="C89" s="265"/>
      <c r="D89" s="168"/>
      <c r="E89" s="161"/>
      <c r="F89" s="221"/>
      <c r="G89" s="162"/>
      <c r="H89" s="163"/>
      <c r="I89" s="322"/>
    </row>
    <row r="90" spans="2:17" ht="24" customHeight="1">
      <c r="B90" s="10"/>
      <c r="C90" s="265"/>
      <c r="D90" s="168"/>
      <c r="E90" s="161"/>
      <c r="F90" s="221"/>
      <c r="G90" s="162"/>
      <c r="H90" s="163"/>
      <c r="I90" s="221"/>
    </row>
    <row r="91" spans="2:17" ht="24" customHeight="1">
      <c r="B91" s="10"/>
      <c r="C91" s="265"/>
      <c r="D91" s="168"/>
      <c r="E91" s="161"/>
      <c r="F91" s="221"/>
      <c r="G91" s="162"/>
      <c r="H91" s="163"/>
      <c r="I91" s="322"/>
    </row>
    <row r="92" spans="2:17" ht="24" customHeight="1">
      <c r="B92" s="10"/>
      <c r="C92" s="265"/>
      <c r="D92" s="168"/>
      <c r="E92" s="161"/>
      <c r="F92" s="221"/>
      <c r="G92" s="162"/>
      <c r="H92" s="163"/>
      <c r="I92" s="221"/>
    </row>
    <row r="93" spans="2:17" ht="24" customHeight="1">
      <c r="B93" s="10"/>
      <c r="C93" s="265"/>
      <c r="D93" s="168"/>
      <c r="E93" s="161"/>
      <c r="F93" s="221"/>
      <c r="G93" s="162"/>
      <c r="H93" s="163"/>
      <c r="I93" s="221"/>
      <c r="J93" s="35"/>
      <c r="K93" s="36"/>
      <c r="L93" s="36"/>
      <c r="M93" s="36"/>
      <c r="N93" s="36"/>
      <c r="P93" s="37"/>
      <c r="Q93" s="33"/>
    </row>
    <row r="94" spans="2:17" ht="24" customHeight="1">
      <c r="B94" s="11"/>
      <c r="C94" s="231" t="s">
        <v>52</v>
      </c>
      <c r="D94" s="287"/>
      <c r="E94" s="155"/>
      <c r="F94" s="223"/>
      <c r="G94" s="156"/>
      <c r="H94" s="398">
        <f>SUM(H35:H93)</f>
        <v>0</v>
      </c>
      <c r="I94" s="223"/>
      <c r="J94" s="35"/>
      <c r="K94" s="36"/>
      <c r="L94" s="36"/>
      <c r="M94" s="36"/>
      <c r="N94" s="36"/>
      <c r="P94" s="37"/>
      <c r="Q94" s="33"/>
    </row>
    <row r="95" spans="2:17" ht="24" customHeight="1">
      <c r="B95" s="562" t="str">
        <f>B63</f>
        <v>（細目別内訳）</v>
      </c>
      <c r="C95" s="562"/>
      <c r="D95" s="562"/>
      <c r="E95" s="562"/>
      <c r="F95" s="562"/>
      <c r="G95" s="562"/>
      <c r="H95" s="562"/>
      <c r="I95" s="562"/>
      <c r="M95" s="32"/>
    </row>
    <row r="96" spans="2:17" ht="24" customHeight="1">
      <c r="B96" s="564" t="s">
        <v>0</v>
      </c>
      <c r="C96" s="565"/>
      <c r="D96" s="147" t="s">
        <v>1</v>
      </c>
      <c r="E96" s="147" t="s">
        <v>2</v>
      </c>
      <c r="F96" s="147" t="s">
        <v>39</v>
      </c>
      <c r="G96" s="17" t="s">
        <v>40</v>
      </c>
      <c r="H96" s="147" t="s">
        <v>3</v>
      </c>
      <c r="I96" s="17" t="s">
        <v>4</v>
      </c>
      <c r="M96" s="32"/>
    </row>
    <row r="97" spans="2:15" ht="24" customHeight="1">
      <c r="B97" s="21" t="s">
        <v>12</v>
      </c>
      <c r="C97" s="164" t="s">
        <v>622</v>
      </c>
      <c r="D97" s="173"/>
      <c r="E97" s="138"/>
      <c r="F97" s="225"/>
      <c r="G97" s="139"/>
      <c r="H97" s="145"/>
      <c r="I97" s="222"/>
      <c r="M97" s="32"/>
    </row>
    <row r="98" spans="2:15" ht="24" customHeight="1">
      <c r="B98" s="21"/>
      <c r="C98" s="160" t="s">
        <v>126</v>
      </c>
      <c r="D98" s="178"/>
      <c r="E98" s="241">
        <v>1</v>
      </c>
      <c r="F98" s="221" t="s">
        <v>127</v>
      </c>
      <c r="G98" s="242"/>
      <c r="H98" s="145">
        <f>E98*G98</f>
        <v>0</v>
      </c>
      <c r="I98" s="222"/>
      <c r="M98" s="32"/>
    </row>
    <row r="99" spans="2:15" ht="24" customHeight="1">
      <c r="B99" s="21"/>
      <c r="C99" s="160" t="s">
        <v>128</v>
      </c>
      <c r="D99" s="178"/>
      <c r="E99" s="241">
        <v>1</v>
      </c>
      <c r="F99" s="221" t="s">
        <v>127</v>
      </c>
      <c r="G99" s="242"/>
      <c r="H99" s="145">
        <f>E99*G99</f>
        <v>0</v>
      </c>
      <c r="I99" s="222"/>
      <c r="M99" s="32"/>
    </row>
    <row r="100" spans="2:15" ht="24" customHeight="1">
      <c r="B100" s="21"/>
      <c r="C100" s="140"/>
      <c r="D100" s="143"/>
      <c r="E100" s="151"/>
      <c r="F100" s="222"/>
      <c r="G100" s="12"/>
      <c r="H100" s="145"/>
      <c r="I100" s="222"/>
      <c r="M100" s="32"/>
    </row>
    <row r="101" spans="2:15" ht="24" customHeight="1">
      <c r="B101" s="21"/>
      <c r="C101" s="140"/>
      <c r="D101" s="143"/>
      <c r="E101" s="151"/>
      <c r="F101" s="222"/>
      <c r="G101" s="12"/>
      <c r="H101" s="145"/>
      <c r="I101" s="222"/>
      <c r="M101" s="32"/>
    </row>
    <row r="102" spans="2:15" ht="24" customHeight="1">
      <c r="B102" s="21"/>
      <c r="C102" s="140"/>
      <c r="D102" s="178"/>
      <c r="E102" s="151"/>
      <c r="F102" s="222"/>
      <c r="G102" s="12"/>
      <c r="H102" s="145"/>
      <c r="I102" s="222"/>
      <c r="M102" s="32"/>
    </row>
    <row r="103" spans="2:15" ht="24" customHeight="1">
      <c r="B103" s="21"/>
      <c r="C103" s="140"/>
      <c r="D103" s="171"/>
      <c r="E103" s="151"/>
      <c r="F103" s="222"/>
      <c r="G103" s="12"/>
      <c r="H103" s="145"/>
      <c r="I103" s="222"/>
      <c r="M103" s="32"/>
    </row>
    <row r="104" spans="2:15" ht="24" customHeight="1">
      <c r="B104" s="21"/>
      <c r="C104" s="140"/>
      <c r="D104" s="178"/>
      <c r="E104" s="151"/>
      <c r="F104" s="222"/>
      <c r="G104" s="12"/>
      <c r="H104" s="145"/>
      <c r="I104" s="222"/>
      <c r="M104" s="32"/>
    </row>
    <row r="105" spans="2:15" ht="24" customHeight="1">
      <c r="B105" s="21"/>
      <c r="C105" s="140"/>
      <c r="D105" s="178"/>
      <c r="E105" s="138"/>
      <c r="F105" s="222"/>
      <c r="G105" s="139"/>
      <c r="H105" s="145"/>
      <c r="I105" s="222"/>
      <c r="M105" s="32"/>
    </row>
    <row r="106" spans="2:15" ht="24" customHeight="1">
      <c r="B106" s="21"/>
      <c r="C106" s="140"/>
      <c r="D106" s="143"/>
      <c r="E106" s="138"/>
      <c r="F106" s="222"/>
      <c r="G106" s="139"/>
      <c r="H106" s="145"/>
      <c r="I106" s="222"/>
      <c r="M106" s="32"/>
    </row>
    <row r="107" spans="2:15" ht="24" customHeight="1">
      <c r="B107" s="9"/>
      <c r="C107" s="158"/>
      <c r="D107" s="169"/>
      <c r="E107" s="161"/>
      <c r="F107" s="221"/>
      <c r="G107" s="162"/>
      <c r="H107" s="163"/>
      <c r="I107" s="221"/>
      <c r="M107" s="32"/>
    </row>
    <row r="108" spans="2:15" ht="24" customHeight="1">
      <c r="B108" s="9"/>
      <c r="C108" s="158"/>
      <c r="D108" s="169"/>
      <c r="E108" s="161"/>
      <c r="F108" s="221"/>
      <c r="G108" s="162"/>
      <c r="H108" s="163"/>
      <c r="I108" s="221"/>
      <c r="M108" s="32"/>
    </row>
    <row r="109" spans="2:15" ht="24" customHeight="1">
      <c r="B109" s="9"/>
      <c r="C109" s="158"/>
      <c r="D109" s="169"/>
      <c r="E109" s="161"/>
      <c r="F109" s="221"/>
      <c r="G109" s="162"/>
      <c r="H109" s="163"/>
      <c r="I109" s="221"/>
      <c r="M109" s="32"/>
    </row>
    <row r="110" spans="2:15" ht="24" customHeight="1">
      <c r="B110" s="10"/>
      <c r="C110" s="158"/>
      <c r="D110" s="168"/>
      <c r="E110" s="161"/>
      <c r="F110" s="221"/>
      <c r="G110" s="162"/>
      <c r="H110" s="163"/>
      <c r="I110" s="221"/>
      <c r="M110" s="32"/>
    </row>
    <row r="111" spans="2:15" ht="24" customHeight="1">
      <c r="B111" s="9"/>
      <c r="C111" s="158"/>
      <c r="D111" s="169"/>
      <c r="E111" s="161"/>
      <c r="F111" s="221"/>
      <c r="G111" s="162"/>
      <c r="H111" s="163"/>
      <c r="I111" s="221"/>
      <c r="M111" s="38"/>
      <c r="N111" s="39"/>
      <c r="O111" s="31"/>
    </row>
    <row r="112" spans="2:15" ht="24" customHeight="1">
      <c r="B112" s="9"/>
      <c r="C112" s="158"/>
      <c r="D112" s="169"/>
      <c r="E112" s="161"/>
      <c r="F112" s="221"/>
      <c r="G112" s="162"/>
      <c r="H112" s="163"/>
      <c r="I112" s="221"/>
      <c r="M112" s="38"/>
      <c r="N112" s="39"/>
      <c r="O112" s="31"/>
    </row>
    <row r="113" spans="2:17" ht="24" customHeight="1">
      <c r="B113" s="10"/>
      <c r="C113" s="158"/>
      <c r="D113" s="168"/>
      <c r="E113" s="161"/>
      <c r="F113" s="221"/>
      <c r="G113" s="162"/>
      <c r="H113" s="163"/>
      <c r="I113" s="221"/>
      <c r="J113" s="31"/>
      <c r="K113" s="31"/>
      <c r="L113" s="31"/>
      <c r="M113" s="38"/>
      <c r="N113" s="31"/>
      <c r="O113" s="31"/>
    </row>
    <row r="114" spans="2:17" ht="24" customHeight="1">
      <c r="B114" s="10"/>
      <c r="C114" s="265"/>
      <c r="D114" s="168"/>
      <c r="E114" s="161"/>
      <c r="F114" s="221"/>
      <c r="G114" s="162"/>
      <c r="H114" s="163"/>
      <c r="I114" s="320"/>
      <c r="J114" s="34"/>
      <c r="M114" s="32"/>
      <c r="P114" s="34"/>
    </row>
    <row r="115" spans="2:17" ht="24" customHeight="1">
      <c r="B115" s="9"/>
      <c r="C115" s="265"/>
      <c r="D115" s="321"/>
      <c r="E115" s="161"/>
      <c r="F115" s="221"/>
      <c r="G115" s="162"/>
      <c r="H115" s="163"/>
      <c r="I115" s="322"/>
      <c r="J115" s="33"/>
      <c r="M115" s="32"/>
      <c r="Q115" s="34"/>
    </row>
    <row r="116" spans="2:17" ht="24" customHeight="1">
      <c r="B116" s="9"/>
      <c r="C116" s="265"/>
      <c r="D116" s="168"/>
      <c r="E116" s="161"/>
      <c r="F116" s="221"/>
      <c r="G116" s="162"/>
      <c r="H116" s="163"/>
      <c r="I116" s="322"/>
      <c r="M116" s="32"/>
    </row>
    <row r="117" spans="2:17" ht="24" customHeight="1">
      <c r="B117" s="9"/>
      <c r="C117" s="265"/>
      <c r="D117" s="168"/>
      <c r="E117" s="161"/>
      <c r="F117" s="221"/>
      <c r="G117" s="162"/>
      <c r="H117" s="163"/>
      <c r="I117" s="322"/>
      <c r="M117" s="32"/>
    </row>
    <row r="118" spans="2:17" ht="24" customHeight="1">
      <c r="B118" s="9"/>
      <c r="C118" s="265"/>
      <c r="D118" s="168"/>
      <c r="E118" s="161"/>
      <c r="F118" s="221"/>
      <c r="G118" s="162"/>
      <c r="H118" s="163"/>
      <c r="I118" s="322"/>
      <c r="M118" s="32"/>
    </row>
    <row r="119" spans="2:17" ht="24" customHeight="1">
      <c r="B119" s="9"/>
      <c r="C119" s="265"/>
      <c r="D119" s="168"/>
      <c r="E119" s="161"/>
      <c r="F119" s="221"/>
      <c r="G119" s="162"/>
      <c r="H119" s="163"/>
      <c r="I119" s="322"/>
      <c r="M119" s="32"/>
    </row>
    <row r="120" spans="2:17" ht="24" customHeight="1">
      <c r="B120" s="9"/>
      <c r="C120" s="265"/>
      <c r="D120" s="168"/>
      <c r="E120" s="161"/>
      <c r="F120" s="221"/>
      <c r="G120" s="162"/>
      <c r="H120" s="163"/>
      <c r="I120" s="322"/>
      <c r="M120" s="32"/>
    </row>
    <row r="121" spans="2:17" ht="24" customHeight="1">
      <c r="B121" s="10"/>
      <c r="C121" s="265"/>
      <c r="D121" s="168"/>
      <c r="E121" s="161"/>
      <c r="F121" s="221"/>
      <c r="G121" s="162"/>
      <c r="H121" s="163"/>
      <c r="I121" s="322"/>
      <c r="M121" s="32"/>
    </row>
    <row r="122" spans="2:17" ht="24" customHeight="1">
      <c r="B122" s="10"/>
      <c r="C122" s="265"/>
      <c r="D122" s="168"/>
      <c r="E122" s="161"/>
      <c r="F122" s="221"/>
      <c r="G122" s="162"/>
      <c r="H122" s="163"/>
      <c r="I122" s="322"/>
    </row>
    <row r="123" spans="2:17" ht="24" customHeight="1">
      <c r="B123" s="10"/>
      <c r="C123" s="265"/>
      <c r="D123" s="168"/>
      <c r="E123" s="161"/>
      <c r="F123" s="221"/>
      <c r="G123" s="162"/>
      <c r="H123" s="163"/>
      <c r="I123" s="221"/>
    </row>
    <row r="124" spans="2:17" ht="24" customHeight="1">
      <c r="B124" s="22"/>
      <c r="C124" s="176"/>
      <c r="D124" s="171"/>
      <c r="E124" s="138"/>
      <c r="F124" s="222"/>
      <c r="G124" s="139"/>
      <c r="H124" s="145"/>
      <c r="I124" s="222"/>
      <c r="J124" s="35"/>
      <c r="K124" s="36"/>
      <c r="L124" s="36"/>
      <c r="M124" s="36"/>
      <c r="N124" s="36"/>
      <c r="P124" s="37"/>
      <c r="Q124" s="33"/>
    </row>
    <row r="125" spans="2:17" ht="24" customHeight="1">
      <c r="B125" s="323"/>
      <c r="C125" s="282" t="s">
        <v>53</v>
      </c>
      <c r="D125" s="324"/>
      <c r="E125" s="134"/>
      <c r="F125" s="283"/>
      <c r="G125" s="135"/>
      <c r="H125" s="136">
        <f>SUM(H98:H124)</f>
        <v>0</v>
      </c>
      <c r="I125" s="283"/>
      <c r="J125" s="35"/>
      <c r="K125" s="36"/>
      <c r="L125" s="36"/>
      <c r="M125" s="36"/>
      <c r="N125" s="36"/>
      <c r="P125" s="37"/>
      <c r="Q125" s="33"/>
    </row>
    <row r="126" spans="2:17" ht="18.75" customHeight="1">
      <c r="B126" s="566" t="str">
        <f>B95</f>
        <v>（細目別内訳）</v>
      </c>
      <c r="C126" s="566"/>
      <c r="D126" s="566"/>
      <c r="E126" s="566"/>
      <c r="F126" s="566"/>
      <c r="G126" s="566"/>
      <c r="H126" s="566"/>
      <c r="I126" s="566"/>
      <c r="M126" s="32"/>
    </row>
    <row r="127" spans="2:17" ht="23" customHeight="1">
      <c r="B127" s="568" t="s">
        <v>0</v>
      </c>
      <c r="C127" s="569"/>
      <c r="D127" s="285" t="s">
        <v>1</v>
      </c>
      <c r="E127" s="285" t="s">
        <v>2</v>
      </c>
      <c r="F127" s="285" t="s">
        <v>39</v>
      </c>
      <c r="G127" s="286" t="s">
        <v>40</v>
      </c>
      <c r="H127" s="285" t="s">
        <v>3</v>
      </c>
      <c r="I127" s="286" t="s">
        <v>4</v>
      </c>
      <c r="M127" s="32"/>
    </row>
    <row r="128" spans="2:17" ht="23" customHeight="1">
      <c r="B128" s="26" t="s">
        <v>13</v>
      </c>
      <c r="C128" s="170" t="s">
        <v>129</v>
      </c>
      <c r="D128" s="173"/>
      <c r="E128" s="138"/>
      <c r="F128" s="225"/>
      <c r="G128" s="139"/>
      <c r="H128" s="145"/>
      <c r="I128" s="222"/>
      <c r="M128" s="32"/>
    </row>
    <row r="129" spans="2:14" ht="23" customHeight="1">
      <c r="B129" s="21"/>
      <c r="C129" s="160" t="s">
        <v>130</v>
      </c>
      <c r="D129" s="150" t="s">
        <v>135</v>
      </c>
      <c r="E129" s="241">
        <v>11.12</v>
      </c>
      <c r="F129" s="221" t="s">
        <v>89</v>
      </c>
      <c r="G129" s="242"/>
      <c r="H129" s="145">
        <f>E129*G129</f>
        <v>0</v>
      </c>
      <c r="I129" s="222"/>
      <c r="M129" s="32"/>
    </row>
    <row r="130" spans="2:14" ht="23" customHeight="1">
      <c r="B130" s="21"/>
      <c r="C130" s="160" t="s">
        <v>130</v>
      </c>
      <c r="D130" s="150" t="s">
        <v>136</v>
      </c>
      <c r="E130" s="241">
        <v>69.760000000000005</v>
      </c>
      <c r="F130" s="221" t="s">
        <v>89</v>
      </c>
      <c r="G130" s="242"/>
      <c r="H130" s="145">
        <f t="shared" ref="H130:H133" si="3">E130*G130</f>
        <v>0</v>
      </c>
      <c r="I130" s="222"/>
      <c r="M130" s="32"/>
    </row>
    <row r="131" spans="2:14" ht="23" customHeight="1">
      <c r="B131" s="21"/>
      <c r="C131" s="160" t="s">
        <v>131</v>
      </c>
      <c r="D131" s="150"/>
      <c r="E131" s="241">
        <v>1</v>
      </c>
      <c r="F131" s="221" t="s">
        <v>66</v>
      </c>
      <c r="G131" s="396"/>
      <c r="H131" s="397">
        <f t="shared" si="3"/>
        <v>0</v>
      </c>
      <c r="I131" s="222"/>
      <c r="M131" s="32"/>
    </row>
    <row r="132" spans="2:14" ht="23" customHeight="1">
      <c r="B132" s="21"/>
      <c r="C132" s="160" t="s">
        <v>132</v>
      </c>
      <c r="D132" s="150"/>
      <c r="E132" s="241">
        <v>1</v>
      </c>
      <c r="F132" s="221" t="s">
        <v>66</v>
      </c>
      <c r="G132" s="396"/>
      <c r="H132" s="397">
        <f t="shared" si="3"/>
        <v>0</v>
      </c>
      <c r="I132" s="222"/>
      <c r="M132" s="32"/>
    </row>
    <row r="133" spans="2:14" ht="23" customHeight="1">
      <c r="B133" s="21"/>
      <c r="C133" s="160" t="s">
        <v>133</v>
      </c>
      <c r="D133" s="150" t="s">
        <v>137</v>
      </c>
      <c r="E133" s="241">
        <v>1</v>
      </c>
      <c r="F133" s="221" t="s">
        <v>66</v>
      </c>
      <c r="G133" s="396"/>
      <c r="H133" s="397">
        <f t="shared" si="3"/>
        <v>0</v>
      </c>
      <c r="I133" s="222"/>
      <c r="M133" s="32"/>
    </row>
    <row r="134" spans="2:14" ht="23" customHeight="1">
      <c r="B134" s="21"/>
      <c r="C134" s="160" t="s">
        <v>134</v>
      </c>
      <c r="D134" s="143"/>
      <c r="E134" s="241">
        <v>1</v>
      </c>
      <c r="F134" s="221" t="s">
        <v>66</v>
      </c>
      <c r="G134" s="396"/>
      <c r="H134" s="397">
        <f>E134*G134</f>
        <v>0</v>
      </c>
      <c r="I134" s="222"/>
      <c r="M134" s="32"/>
    </row>
    <row r="135" spans="2:14" ht="23" customHeight="1">
      <c r="B135" s="21"/>
      <c r="C135" s="140"/>
      <c r="D135" s="178"/>
      <c r="E135" s="289"/>
      <c r="F135" s="222"/>
      <c r="G135" s="399"/>
      <c r="H135" s="397"/>
      <c r="I135" s="222"/>
      <c r="M135" s="32"/>
    </row>
    <row r="136" spans="2:14" ht="23" customHeight="1">
      <c r="B136" s="21"/>
      <c r="C136" s="140"/>
      <c r="D136" s="143"/>
      <c r="E136" s="290"/>
      <c r="F136" s="222"/>
      <c r="G136" s="399"/>
      <c r="H136" s="397"/>
      <c r="I136" s="222"/>
      <c r="M136" s="32"/>
    </row>
    <row r="137" spans="2:14" ht="23" customHeight="1">
      <c r="B137" s="21"/>
      <c r="C137" s="140"/>
      <c r="D137" s="143"/>
      <c r="E137" s="290"/>
      <c r="F137" s="222"/>
      <c r="G137" s="399"/>
      <c r="H137" s="397"/>
      <c r="I137" s="222"/>
      <c r="M137" s="32"/>
      <c r="N137" s="120"/>
    </row>
    <row r="138" spans="2:14" ht="23" customHeight="1">
      <c r="B138" s="21"/>
      <c r="C138" s="140"/>
      <c r="D138" s="143"/>
      <c r="E138" s="289"/>
      <c r="F138" s="222"/>
      <c r="G138" s="399"/>
      <c r="H138" s="397"/>
      <c r="I138" s="222"/>
      <c r="M138" s="32"/>
    </row>
    <row r="139" spans="2:14" ht="23" customHeight="1">
      <c r="B139" s="21"/>
      <c r="C139" s="140"/>
      <c r="D139" s="178"/>
      <c r="E139" s="289"/>
      <c r="F139" s="222"/>
      <c r="G139" s="399"/>
      <c r="H139" s="397"/>
      <c r="I139" s="222"/>
      <c r="M139" s="32"/>
    </row>
    <row r="140" spans="2:14" ht="23" customHeight="1">
      <c r="B140" s="22"/>
      <c r="C140" s="140"/>
      <c r="D140" s="171"/>
      <c r="E140" s="289"/>
      <c r="F140" s="222"/>
      <c r="G140" s="399"/>
      <c r="H140" s="397"/>
      <c r="I140" s="222"/>
      <c r="M140" s="32"/>
    </row>
    <row r="141" spans="2:14" ht="23" customHeight="1">
      <c r="B141" s="22"/>
      <c r="C141" s="140"/>
      <c r="D141" s="171"/>
      <c r="E141" s="289"/>
      <c r="F141" s="222"/>
      <c r="G141" s="399"/>
      <c r="H141" s="397"/>
      <c r="I141" s="222"/>
      <c r="M141" s="32"/>
    </row>
    <row r="142" spans="2:14" ht="23" customHeight="1">
      <c r="B142" s="22"/>
      <c r="C142" s="140"/>
      <c r="D142" s="171"/>
      <c r="E142" s="289"/>
      <c r="F142" s="222"/>
      <c r="G142" s="399"/>
      <c r="H142" s="397"/>
      <c r="I142" s="222"/>
      <c r="M142" s="32"/>
    </row>
    <row r="143" spans="2:14" ht="23" customHeight="1">
      <c r="B143" s="22"/>
      <c r="C143" s="140"/>
      <c r="D143" s="171"/>
      <c r="E143" s="289"/>
      <c r="F143" s="222"/>
      <c r="G143" s="399"/>
      <c r="H143" s="397"/>
      <c r="I143" s="222"/>
      <c r="M143" s="32"/>
    </row>
    <row r="144" spans="2:14" ht="23" customHeight="1">
      <c r="B144" s="22"/>
      <c r="C144" s="140"/>
      <c r="D144" s="171"/>
      <c r="E144" s="289"/>
      <c r="F144" s="222"/>
      <c r="G144" s="399"/>
      <c r="H144" s="397"/>
      <c r="I144" s="222"/>
      <c r="M144" s="32"/>
    </row>
    <row r="145" spans="2:17" ht="23" customHeight="1">
      <c r="B145" s="22"/>
      <c r="C145" s="140"/>
      <c r="D145" s="171"/>
      <c r="E145" s="289"/>
      <c r="F145" s="222"/>
      <c r="G145" s="399"/>
      <c r="H145" s="397"/>
      <c r="I145" s="222"/>
      <c r="M145" s="32"/>
    </row>
    <row r="146" spans="2:17" ht="23" customHeight="1">
      <c r="B146" s="22"/>
      <c r="C146" s="140"/>
      <c r="D146" s="171"/>
      <c r="E146" s="289"/>
      <c r="F146" s="222"/>
      <c r="G146" s="399"/>
      <c r="H146" s="397"/>
      <c r="I146" s="222"/>
      <c r="M146" s="32"/>
    </row>
    <row r="147" spans="2:17" ht="23" customHeight="1">
      <c r="B147" s="22"/>
      <c r="C147" s="140"/>
      <c r="D147" s="171"/>
      <c r="E147" s="289"/>
      <c r="F147" s="222"/>
      <c r="G147" s="399"/>
      <c r="H147" s="397"/>
      <c r="I147" s="222"/>
      <c r="M147" s="32"/>
    </row>
    <row r="148" spans="2:17" ht="23" customHeight="1">
      <c r="B148" s="22"/>
      <c r="C148" s="140"/>
      <c r="D148" s="171"/>
      <c r="E148" s="289"/>
      <c r="F148" s="222"/>
      <c r="G148" s="399"/>
      <c r="H148" s="397"/>
      <c r="I148" s="222"/>
      <c r="M148" s="32"/>
    </row>
    <row r="149" spans="2:17" ht="23" customHeight="1">
      <c r="B149" s="22"/>
      <c r="C149" s="140"/>
      <c r="D149" s="171"/>
      <c r="E149" s="289"/>
      <c r="F149" s="222"/>
      <c r="G149" s="399"/>
      <c r="H149" s="397"/>
      <c r="I149" s="222"/>
      <c r="M149" s="32"/>
    </row>
    <row r="150" spans="2:17" ht="23" customHeight="1">
      <c r="B150" s="21"/>
      <c r="C150" s="140"/>
      <c r="D150" s="171"/>
      <c r="E150" s="289"/>
      <c r="F150" s="222"/>
      <c r="G150" s="399"/>
      <c r="H150" s="397"/>
      <c r="I150" s="222"/>
      <c r="M150" s="38"/>
      <c r="N150" s="39"/>
      <c r="O150" s="31"/>
    </row>
    <row r="151" spans="2:17" ht="23" customHeight="1">
      <c r="B151" s="21"/>
      <c r="C151" s="140"/>
      <c r="D151" s="171"/>
      <c r="E151" s="289"/>
      <c r="F151" s="222"/>
      <c r="G151" s="399"/>
      <c r="H151" s="397"/>
      <c r="I151" s="222"/>
      <c r="M151" s="38"/>
      <c r="N151" s="39"/>
      <c r="O151" s="31"/>
    </row>
    <row r="152" spans="2:17" ht="23" customHeight="1">
      <c r="B152" s="21"/>
      <c r="C152" s="140"/>
      <c r="D152" s="143"/>
      <c r="E152" s="289"/>
      <c r="F152" s="222"/>
      <c r="G152" s="399"/>
      <c r="H152" s="397"/>
      <c r="I152" s="222"/>
      <c r="M152" s="38"/>
      <c r="N152" s="39"/>
      <c r="O152" s="31"/>
    </row>
    <row r="153" spans="2:17" ht="23" customHeight="1">
      <c r="B153" s="21"/>
      <c r="C153" s="140"/>
      <c r="D153" s="143"/>
      <c r="E153" s="289"/>
      <c r="F153" s="222"/>
      <c r="G153" s="399"/>
      <c r="H153" s="397"/>
      <c r="I153" s="222"/>
      <c r="M153" s="38"/>
      <c r="N153" s="39"/>
      <c r="O153" s="31"/>
    </row>
    <row r="154" spans="2:17" ht="23" customHeight="1">
      <c r="B154" s="21"/>
      <c r="C154" s="140"/>
      <c r="D154" s="143"/>
      <c r="E154" s="290"/>
      <c r="F154" s="222"/>
      <c r="G154" s="399"/>
      <c r="H154" s="397"/>
      <c r="I154" s="222"/>
      <c r="M154" s="38"/>
      <c r="N154" s="39"/>
      <c r="O154" s="31"/>
    </row>
    <row r="155" spans="2:17" ht="23" customHeight="1">
      <c r="B155" s="22"/>
      <c r="C155" s="140"/>
      <c r="D155" s="171"/>
      <c r="E155" s="289"/>
      <c r="F155" s="222"/>
      <c r="G155" s="399"/>
      <c r="H155" s="397"/>
      <c r="I155" s="222"/>
      <c r="J155" s="31"/>
      <c r="K155" s="31"/>
      <c r="L155" s="31"/>
      <c r="M155" s="38"/>
      <c r="N155" s="31"/>
      <c r="O155" s="31"/>
    </row>
    <row r="156" spans="2:17" ht="23" customHeight="1">
      <c r="B156" s="21"/>
      <c r="C156" s="140"/>
      <c r="D156" s="143"/>
      <c r="E156" s="289"/>
      <c r="F156" s="222"/>
      <c r="G156" s="399"/>
      <c r="H156" s="397"/>
      <c r="I156" s="222"/>
      <c r="M156" s="38"/>
      <c r="N156" s="39"/>
      <c r="O156" s="31"/>
    </row>
    <row r="157" spans="2:17" ht="23" customHeight="1">
      <c r="B157" s="21"/>
      <c r="C157" s="140"/>
      <c r="D157" s="143"/>
      <c r="E157" s="289"/>
      <c r="F157" s="222"/>
      <c r="G157" s="399"/>
      <c r="H157" s="397"/>
      <c r="I157" s="222"/>
      <c r="M157" s="32"/>
    </row>
    <row r="158" spans="2:17" ht="23" customHeight="1">
      <c r="B158" s="21"/>
      <c r="C158" s="140"/>
      <c r="D158" s="143"/>
      <c r="E158" s="290"/>
      <c r="F158" s="222"/>
      <c r="G158" s="399"/>
      <c r="H158" s="397"/>
      <c r="I158" s="222"/>
      <c r="M158" s="32"/>
    </row>
    <row r="159" spans="2:17" ht="23" customHeight="1">
      <c r="B159" s="259"/>
      <c r="C159" s="174"/>
      <c r="D159" s="291"/>
      <c r="E159" s="292"/>
      <c r="F159" s="226"/>
      <c r="G159" s="400"/>
      <c r="H159" s="401"/>
      <c r="I159" s="226"/>
      <c r="M159" s="32"/>
    </row>
    <row r="160" spans="2:17" ht="23" customHeight="1">
      <c r="B160" s="11"/>
      <c r="C160" s="231" t="s">
        <v>54</v>
      </c>
      <c r="D160" s="287"/>
      <c r="E160" s="155"/>
      <c r="F160" s="223"/>
      <c r="G160" s="402"/>
      <c r="H160" s="398">
        <f>SUM(H129:H159)</f>
        <v>0</v>
      </c>
      <c r="I160" s="223"/>
      <c r="J160" s="35"/>
      <c r="K160" s="36"/>
      <c r="L160" s="36"/>
      <c r="M160" s="36"/>
      <c r="N160" s="36"/>
      <c r="P160" s="37"/>
      <c r="Q160" s="33"/>
    </row>
    <row r="161" spans="1:13" s="31" customFormat="1" ht="12" customHeight="1">
      <c r="A161" s="293"/>
      <c r="B161" s="294"/>
      <c r="C161" s="295"/>
      <c r="D161" s="296"/>
      <c r="E161" s="297"/>
      <c r="F161" s="294"/>
      <c r="G161" s="298"/>
      <c r="H161" s="299"/>
      <c r="I161" s="294"/>
      <c r="M161" s="38"/>
    </row>
    <row r="162" spans="1:13" ht="24" customHeight="1">
      <c r="B162" s="566" t="str">
        <f>B95</f>
        <v>（細目別内訳）</v>
      </c>
      <c r="C162" s="566"/>
      <c r="D162" s="105"/>
      <c r="E162" s="105"/>
      <c r="F162" s="105"/>
      <c r="G162" s="105"/>
      <c r="H162" s="105"/>
      <c r="I162" s="105"/>
      <c r="M162" s="32"/>
    </row>
    <row r="163" spans="1:13" ht="24" customHeight="1">
      <c r="B163" s="568" t="s">
        <v>0</v>
      </c>
      <c r="C163" s="569"/>
      <c r="D163" s="285" t="s">
        <v>1</v>
      </c>
      <c r="E163" s="285" t="s">
        <v>2</v>
      </c>
      <c r="F163" s="285" t="s">
        <v>39</v>
      </c>
      <c r="G163" s="286" t="s">
        <v>40</v>
      </c>
      <c r="H163" s="285" t="s">
        <v>3</v>
      </c>
      <c r="I163" s="286" t="s">
        <v>4</v>
      </c>
      <c r="M163" s="32"/>
    </row>
    <row r="164" spans="1:13" ht="24" customHeight="1">
      <c r="B164" s="21" t="s">
        <v>64</v>
      </c>
      <c r="C164" s="177" t="s">
        <v>138</v>
      </c>
      <c r="D164" s="143"/>
      <c r="E164" s="289"/>
      <c r="F164" s="225"/>
      <c r="G164" s="12"/>
      <c r="H164" s="145"/>
      <c r="I164" s="222"/>
      <c r="M164" s="32"/>
    </row>
    <row r="165" spans="1:13" ht="24" customHeight="1">
      <c r="B165" s="9"/>
      <c r="C165" s="160" t="s">
        <v>139</v>
      </c>
      <c r="D165" s="150" t="s">
        <v>155</v>
      </c>
      <c r="E165" s="241">
        <v>1129</v>
      </c>
      <c r="F165" s="221" t="s">
        <v>81</v>
      </c>
      <c r="G165" s="242"/>
      <c r="H165" s="145">
        <f>E165*G165</f>
        <v>0</v>
      </c>
      <c r="I165" s="234"/>
      <c r="M165" s="32"/>
    </row>
    <row r="166" spans="1:13" ht="24" customHeight="1">
      <c r="B166" s="9"/>
      <c r="C166" s="160" t="s">
        <v>140</v>
      </c>
      <c r="D166" s="150" t="s">
        <v>156</v>
      </c>
      <c r="E166" s="241">
        <v>50.4</v>
      </c>
      <c r="F166" s="221" t="s">
        <v>111</v>
      </c>
      <c r="G166" s="242"/>
      <c r="H166" s="145">
        <f>E166*G166</f>
        <v>0</v>
      </c>
      <c r="I166" s="234"/>
      <c r="M166" s="32"/>
    </row>
    <row r="167" spans="1:13" ht="24" customHeight="1">
      <c r="B167" s="9"/>
      <c r="C167" s="160" t="s">
        <v>141</v>
      </c>
      <c r="D167" s="150" t="s">
        <v>157</v>
      </c>
      <c r="E167" s="241">
        <v>68.099999999999994</v>
      </c>
      <c r="F167" s="221" t="s">
        <v>111</v>
      </c>
      <c r="G167" s="242"/>
      <c r="H167" s="145">
        <f t="shared" ref="H167:H182" si="4">E167*G167</f>
        <v>0</v>
      </c>
      <c r="I167" s="234"/>
      <c r="M167" s="32"/>
    </row>
    <row r="168" spans="1:13" ht="24" customHeight="1">
      <c r="B168" s="9"/>
      <c r="C168" s="160" t="s">
        <v>142</v>
      </c>
      <c r="D168" s="150" t="s">
        <v>158</v>
      </c>
      <c r="E168" s="241">
        <v>40.799999999999997</v>
      </c>
      <c r="F168" s="221" t="s">
        <v>111</v>
      </c>
      <c r="G168" s="242"/>
      <c r="H168" s="145">
        <f t="shared" si="4"/>
        <v>0</v>
      </c>
      <c r="I168" s="234"/>
      <c r="M168" s="32"/>
    </row>
    <row r="169" spans="1:13" ht="24" customHeight="1">
      <c r="B169" s="9"/>
      <c r="C169" s="160" t="s">
        <v>143</v>
      </c>
      <c r="D169" s="150" t="s">
        <v>157</v>
      </c>
      <c r="E169" s="248">
        <v>180</v>
      </c>
      <c r="F169" s="221" t="s">
        <v>111</v>
      </c>
      <c r="G169" s="249"/>
      <c r="H169" s="145">
        <f t="shared" si="4"/>
        <v>0</v>
      </c>
      <c r="I169" s="234"/>
      <c r="M169" s="32"/>
    </row>
    <row r="170" spans="1:13" ht="24" customHeight="1">
      <c r="B170" s="9"/>
      <c r="C170" s="160" t="s">
        <v>144</v>
      </c>
      <c r="D170" s="150" t="s">
        <v>159</v>
      </c>
      <c r="E170" s="248">
        <v>567.6</v>
      </c>
      <c r="F170" s="221" t="s">
        <v>81</v>
      </c>
      <c r="G170" s="249"/>
      <c r="H170" s="145">
        <f t="shared" si="4"/>
        <v>0</v>
      </c>
      <c r="I170" s="234"/>
      <c r="M170" s="32"/>
    </row>
    <row r="171" spans="1:13" ht="24" customHeight="1">
      <c r="B171" s="9"/>
      <c r="C171" s="160" t="s">
        <v>145</v>
      </c>
      <c r="D171" s="150"/>
      <c r="E171" s="248">
        <v>50.4</v>
      </c>
      <c r="F171" s="221" t="s">
        <v>111</v>
      </c>
      <c r="G171" s="249"/>
      <c r="H171" s="145">
        <f t="shared" si="4"/>
        <v>0</v>
      </c>
      <c r="I171" s="234"/>
      <c r="M171" s="32"/>
    </row>
    <row r="172" spans="1:13" ht="24" customHeight="1">
      <c r="B172" s="9"/>
      <c r="C172" s="160" t="s">
        <v>146</v>
      </c>
      <c r="D172" s="150"/>
      <c r="E172" s="248">
        <v>11</v>
      </c>
      <c r="F172" s="221" t="s">
        <v>111</v>
      </c>
      <c r="G172" s="249"/>
      <c r="H172" s="145">
        <f t="shared" si="4"/>
        <v>0</v>
      </c>
      <c r="I172" s="234"/>
      <c r="M172" s="32"/>
    </row>
    <row r="173" spans="1:13" ht="24" customHeight="1">
      <c r="B173" s="9"/>
      <c r="C173" s="160" t="s">
        <v>147</v>
      </c>
      <c r="D173" s="150" t="s">
        <v>160</v>
      </c>
      <c r="E173" s="248">
        <v>998</v>
      </c>
      <c r="F173" s="221" t="s">
        <v>81</v>
      </c>
      <c r="G173" s="249"/>
      <c r="H173" s="145">
        <f t="shared" si="4"/>
        <v>0</v>
      </c>
      <c r="I173" s="234"/>
      <c r="M173" s="32"/>
    </row>
    <row r="174" spans="1:13" ht="24" customHeight="1">
      <c r="B174" s="9"/>
      <c r="C174" s="160" t="s">
        <v>148</v>
      </c>
      <c r="D174" s="150" t="s">
        <v>161</v>
      </c>
      <c r="E174" s="248">
        <v>39.6</v>
      </c>
      <c r="F174" s="221" t="s">
        <v>81</v>
      </c>
      <c r="G174" s="249"/>
      <c r="H174" s="145">
        <f t="shared" si="4"/>
        <v>0</v>
      </c>
      <c r="I174" s="234"/>
      <c r="M174" s="32"/>
    </row>
    <row r="175" spans="1:13" ht="24" customHeight="1">
      <c r="B175" s="10"/>
      <c r="C175" s="160" t="s">
        <v>149</v>
      </c>
      <c r="D175" s="150" t="s">
        <v>162</v>
      </c>
      <c r="E175" s="248">
        <v>159.1</v>
      </c>
      <c r="F175" s="221" t="s">
        <v>81</v>
      </c>
      <c r="G175" s="249"/>
      <c r="H175" s="145">
        <f t="shared" si="4"/>
        <v>0</v>
      </c>
      <c r="I175" s="234"/>
      <c r="M175" s="32"/>
    </row>
    <row r="176" spans="1:13" ht="24" customHeight="1">
      <c r="B176" s="10"/>
      <c r="C176" s="160" t="s">
        <v>149</v>
      </c>
      <c r="D176" s="150" t="s">
        <v>161</v>
      </c>
      <c r="E176" s="248">
        <v>531</v>
      </c>
      <c r="F176" s="221" t="s">
        <v>81</v>
      </c>
      <c r="G176" s="249"/>
      <c r="H176" s="145">
        <f t="shared" si="4"/>
        <v>0</v>
      </c>
      <c r="I176" s="234"/>
      <c r="M176" s="32"/>
    </row>
    <row r="177" spans="2:15" ht="24" customHeight="1">
      <c r="B177" s="10"/>
      <c r="C177" s="160" t="s">
        <v>150</v>
      </c>
      <c r="D177" s="150"/>
      <c r="E177" s="248">
        <v>1</v>
      </c>
      <c r="F177" s="221" t="s">
        <v>66</v>
      </c>
      <c r="G177" s="249"/>
      <c r="H177" s="145">
        <f t="shared" si="4"/>
        <v>0</v>
      </c>
      <c r="I177" s="234"/>
      <c r="M177" s="32"/>
    </row>
    <row r="178" spans="2:15" ht="24" customHeight="1">
      <c r="B178" s="10"/>
      <c r="C178" s="160" t="s">
        <v>151</v>
      </c>
      <c r="D178" s="150"/>
      <c r="E178" s="248">
        <v>13</v>
      </c>
      <c r="F178" s="221" t="s">
        <v>165</v>
      </c>
      <c r="G178" s="249"/>
      <c r="H178" s="145">
        <f t="shared" si="4"/>
        <v>0</v>
      </c>
      <c r="I178" s="234"/>
      <c r="M178" s="32"/>
    </row>
    <row r="179" spans="2:15" ht="24" customHeight="1">
      <c r="B179" s="10"/>
      <c r="C179" s="160" t="s">
        <v>152</v>
      </c>
      <c r="D179" s="150" t="s">
        <v>163</v>
      </c>
      <c r="E179" s="248">
        <v>156</v>
      </c>
      <c r="F179" s="221" t="s">
        <v>166</v>
      </c>
      <c r="G179" s="249"/>
      <c r="H179" s="145">
        <f t="shared" si="4"/>
        <v>0</v>
      </c>
      <c r="I179" s="234"/>
      <c r="M179" s="32"/>
    </row>
    <row r="180" spans="2:15" ht="24" customHeight="1">
      <c r="B180" s="10"/>
      <c r="C180" s="160" t="s">
        <v>153</v>
      </c>
      <c r="D180" s="150"/>
      <c r="E180" s="248">
        <v>2</v>
      </c>
      <c r="F180" s="221" t="s">
        <v>167</v>
      </c>
      <c r="G180" s="249"/>
      <c r="H180" s="145">
        <f t="shared" si="4"/>
        <v>0</v>
      </c>
      <c r="I180" s="234"/>
      <c r="M180" s="32"/>
    </row>
    <row r="181" spans="2:15" ht="24" customHeight="1">
      <c r="B181" s="9"/>
      <c r="C181" s="160" t="s">
        <v>154</v>
      </c>
      <c r="D181" s="150" t="s">
        <v>164</v>
      </c>
      <c r="E181" s="248">
        <v>16</v>
      </c>
      <c r="F181" s="221" t="s">
        <v>167</v>
      </c>
      <c r="G181" s="249"/>
      <c r="H181" s="145">
        <f t="shared" si="4"/>
        <v>0</v>
      </c>
      <c r="I181" s="234"/>
      <c r="M181" s="38"/>
      <c r="N181" s="39"/>
      <c r="O181" s="31"/>
    </row>
    <row r="182" spans="2:15" ht="24" customHeight="1">
      <c r="B182" s="9"/>
      <c r="C182" s="160" t="s">
        <v>125</v>
      </c>
      <c r="D182" s="150"/>
      <c r="E182" s="248">
        <v>1</v>
      </c>
      <c r="F182" s="221" t="s">
        <v>66</v>
      </c>
      <c r="G182" s="249"/>
      <c r="H182" s="145">
        <f t="shared" si="4"/>
        <v>0</v>
      </c>
      <c r="I182" s="234"/>
      <c r="M182" s="38"/>
      <c r="N182" s="39"/>
      <c r="O182" s="31"/>
    </row>
    <row r="183" spans="2:15" ht="24" customHeight="1">
      <c r="B183" s="9"/>
      <c r="C183" s="140"/>
      <c r="D183" s="143"/>
      <c r="E183" s="289"/>
      <c r="F183" s="222"/>
      <c r="G183" s="23"/>
      <c r="H183" s="145"/>
      <c r="I183" s="222"/>
      <c r="M183" s="38"/>
      <c r="N183" s="39"/>
      <c r="O183" s="31"/>
    </row>
    <row r="184" spans="2:15" ht="24" customHeight="1">
      <c r="B184" s="9"/>
      <c r="C184" s="140"/>
      <c r="D184" s="143"/>
      <c r="E184" s="289"/>
      <c r="F184" s="222"/>
      <c r="G184" s="23"/>
      <c r="H184" s="145"/>
      <c r="I184" s="222"/>
      <c r="M184" s="38"/>
      <c r="N184" s="39"/>
      <c r="O184" s="31"/>
    </row>
    <row r="185" spans="2:15" ht="24" customHeight="1">
      <c r="B185" s="9"/>
      <c r="C185" s="140"/>
      <c r="D185" s="143"/>
      <c r="E185" s="290"/>
      <c r="F185" s="222"/>
      <c r="G185" s="23"/>
      <c r="H185" s="145"/>
      <c r="I185" s="222"/>
      <c r="M185" s="38"/>
      <c r="N185" s="39"/>
      <c r="O185" s="31"/>
    </row>
    <row r="186" spans="2:15" ht="24" customHeight="1">
      <c r="B186" s="10"/>
      <c r="C186" s="140"/>
      <c r="D186" s="171"/>
      <c r="E186" s="289"/>
      <c r="F186" s="222"/>
      <c r="G186" s="23"/>
      <c r="H186" s="145"/>
      <c r="I186" s="222"/>
      <c r="J186" s="31"/>
      <c r="K186" s="31"/>
      <c r="L186" s="31"/>
      <c r="M186" s="38"/>
      <c r="N186" s="31"/>
      <c r="O186" s="31"/>
    </row>
    <row r="187" spans="2:15" ht="24" customHeight="1">
      <c r="B187" s="9"/>
      <c r="C187" s="140"/>
      <c r="D187" s="143"/>
      <c r="E187" s="289"/>
      <c r="F187" s="222"/>
      <c r="G187" s="23"/>
      <c r="H187" s="145"/>
      <c r="I187" s="222"/>
      <c r="M187" s="38"/>
      <c r="N187" s="39"/>
      <c r="O187" s="31"/>
    </row>
    <row r="188" spans="2:15" ht="24" customHeight="1">
      <c r="B188" s="19"/>
      <c r="C188" s="140"/>
      <c r="D188" s="143"/>
      <c r="E188" s="289"/>
      <c r="F188" s="221"/>
      <c r="G188" s="23"/>
      <c r="H188" s="145"/>
      <c r="I188" s="222"/>
      <c r="M188" s="32"/>
    </row>
    <row r="189" spans="2:15" ht="24" customHeight="1">
      <c r="B189" s="19"/>
      <c r="C189" s="140"/>
      <c r="D189" s="143"/>
      <c r="E189" s="289"/>
      <c r="F189" s="221"/>
      <c r="G189" s="23"/>
      <c r="H189" s="145"/>
      <c r="I189" s="222"/>
      <c r="M189" s="32"/>
    </row>
    <row r="190" spans="2:15" ht="24" customHeight="1">
      <c r="B190" s="19"/>
      <c r="C190" s="140"/>
      <c r="D190" s="143"/>
      <c r="E190" s="289"/>
      <c r="F190" s="221"/>
      <c r="G190" s="23"/>
      <c r="H190" s="145"/>
      <c r="I190" s="222"/>
      <c r="M190" s="32"/>
    </row>
    <row r="191" spans="2:15" ht="24" customHeight="1">
      <c r="B191" s="19"/>
      <c r="C191" s="140"/>
      <c r="D191" s="143"/>
      <c r="E191" s="290"/>
      <c r="F191" s="222"/>
      <c r="G191" s="23"/>
      <c r="H191" s="145"/>
      <c r="I191" s="222"/>
      <c r="M191" s="32"/>
    </row>
    <row r="192" spans="2:15" ht="24" customHeight="1">
      <c r="B192" s="19"/>
      <c r="C192" s="140"/>
      <c r="D192" s="143"/>
      <c r="E192" s="290"/>
      <c r="F192" s="222"/>
      <c r="G192" s="23"/>
      <c r="H192" s="145"/>
      <c r="I192" s="222"/>
      <c r="M192" s="32"/>
    </row>
    <row r="193" spans="2:17" ht="24" customHeight="1">
      <c r="B193" s="19"/>
      <c r="C193" s="140"/>
      <c r="D193" s="143"/>
      <c r="E193" s="290"/>
      <c r="F193" s="222"/>
      <c r="G193" s="23"/>
      <c r="H193" s="145"/>
      <c r="I193" s="222"/>
      <c r="M193" s="32"/>
    </row>
    <row r="194" spans="2:17" ht="24" customHeight="1">
      <c r="B194" s="11"/>
      <c r="C194" s="231" t="s">
        <v>65</v>
      </c>
      <c r="D194" s="287"/>
      <c r="E194" s="155"/>
      <c r="F194" s="223"/>
      <c r="G194" s="156"/>
      <c r="H194" s="136">
        <f>SUM(H165:H182)</f>
        <v>0</v>
      </c>
      <c r="I194" s="223"/>
      <c r="J194" s="35"/>
      <c r="K194" s="36"/>
      <c r="L194" s="36"/>
      <c r="M194" s="36"/>
      <c r="N194" s="36"/>
      <c r="P194" s="37"/>
      <c r="Q194" s="33"/>
    </row>
  </sheetData>
  <mergeCells count="16">
    <mergeCell ref="B163:C163"/>
    <mergeCell ref="B96:C96"/>
    <mergeCell ref="B126:C126"/>
    <mergeCell ref="D126:I126"/>
    <mergeCell ref="B127:C127"/>
    <mergeCell ref="B162:C162"/>
    <mergeCell ref="B33:C33"/>
    <mergeCell ref="B63:C63"/>
    <mergeCell ref="B64:C64"/>
    <mergeCell ref="B95:C95"/>
    <mergeCell ref="D95:I95"/>
    <mergeCell ref="B1:C1"/>
    <mergeCell ref="D1:I1"/>
    <mergeCell ref="B2:C2"/>
    <mergeCell ref="B32:C32"/>
    <mergeCell ref="D32:I32"/>
  </mergeCells>
  <phoneticPr fontId="1"/>
  <pageMargins left="0.31496062992125984" right="0.31496062992125984" top="0.19685039370078741" bottom="0.19685039370078741" header="0.31496062992125984" footer="0.31496062992125984"/>
  <pageSetup paperSize="9" orientation="portrait" r:id="rId1"/>
  <headerFooter>
    <oddFooter xml:space="preserve">&amp;C
</oddFooter>
  </headerFooter>
  <rowBreaks count="4" manualBreakCount="4">
    <brk id="31" max="16383" man="1"/>
    <brk id="62" max="16383" man="1"/>
    <brk id="94" max="16383" man="1"/>
    <brk id="1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08A7-B4C5-4BDC-AF4C-8A5CE4253AB9}">
  <dimension ref="A1:Q194"/>
  <sheetViews>
    <sheetView view="pageBreakPreview" zoomScaleNormal="100" zoomScaleSheetLayoutView="100" workbookViewId="0">
      <selection activeCell="G18" sqref="G18"/>
    </sheetView>
  </sheetViews>
  <sheetFormatPr baseColWidth="10" defaultColWidth="9" defaultRowHeight="18"/>
  <cols>
    <col min="1" max="1" width="0.83203125" style="256" customWidth="1"/>
    <col min="2" max="2" width="6.33203125" style="256" customWidth="1"/>
    <col min="3" max="3" width="19.5" style="256" customWidth="1"/>
    <col min="4" max="4" width="15.6640625" style="256" customWidth="1"/>
    <col min="5" max="5" width="7.33203125" style="256" customWidth="1"/>
    <col min="6" max="6" width="4.83203125" style="256" customWidth="1"/>
    <col min="7" max="7" width="9" style="256" customWidth="1"/>
    <col min="8" max="8" width="12.5" style="256" customWidth="1"/>
    <col min="9" max="9" width="9.1640625" style="256" customWidth="1"/>
    <col min="10" max="10" width="9.5" style="30" customWidth="1"/>
    <col min="11" max="11" width="10.83203125" style="30" customWidth="1"/>
    <col min="12" max="12" width="11" style="30" customWidth="1"/>
    <col min="13" max="13" width="9.6640625" style="30" customWidth="1"/>
    <col min="14" max="14" width="9.33203125" style="30" customWidth="1"/>
    <col min="15" max="15" width="9.83203125" style="30" customWidth="1"/>
    <col min="16" max="16" width="9.33203125" style="30" customWidth="1"/>
    <col min="17" max="17" width="9.6640625" style="30" customWidth="1"/>
    <col min="18" max="16384" width="9" style="30"/>
  </cols>
  <sheetData>
    <row r="1" spans="2:13" ht="24" customHeight="1">
      <c r="B1" s="562" t="s">
        <v>47</v>
      </c>
      <c r="C1" s="562"/>
      <c r="D1" s="563"/>
      <c r="E1" s="563"/>
      <c r="F1" s="563"/>
      <c r="G1" s="563"/>
      <c r="H1" s="563"/>
      <c r="I1" s="563"/>
      <c r="M1" s="32"/>
    </row>
    <row r="2" spans="2:13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  <c r="M2" s="32"/>
    </row>
    <row r="3" spans="2:13" ht="24" customHeight="1">
      <c r="B3" s="26" t="str">
        <f>全体!B72</f>
        <v>Ａ</v>
      </c>
      <c r="C3" s="164" t="str">
        <f>全体!C72</f>
        <v>建築工事</v>
      </c>
      <c r="D3" s="257"/>
      <c r="E3" s="165"/>
      <c r="F3" s="225"/>
      <c r="G3" s="258"/>
      <c r="H3" s="165"/>
      <c r="I3" s="224"/>
      <c r="M3" s="32"/>
    </row>
    <row r="4" spans="2:13" ht="24" customHeight="1">
      <c r="B4" s="259">
        <f>全体!B81</f>
        <v>2</v>
      </c>
      <c r="C4" s="140" t="str">
        <f>全体!C81</f>
        <v>養豚室①-4、①-5</v>
      </c>
      <c r="D4" s="260" t="s">
        <v>598</v>
      </c>
      <c r="E4" s="131"/>
      <c r="F4" s="226"/>
      <c r="G4" s="132"/>
      <c r="H4" s="131"/>
      <c r="I4" s="228"/>
      <c r="M4" s="32"/>
    </row>
    <row r="5" spans="2:13" ht="24" customHeight="1">
      <c r="B5" s="21" t="s">
        <v>10</v>
      </c>
      <c r="C5" s="140" t="s">
        <v>36</v>
      </c>
      <c r="D5" s="148"/>
      <c r="E5" s="138"/>
      <c r="F5" s="222"/>
      <c r="G5" s="139"/>
      <c r="H5" s="145"/>
      <c r="I5" s="221"/>
      <c r="M5" s="32"/>
    </row>
    <row r="6" spans="2:13" ht="24" customHeight="1">
      <c r="B6" s="21"/>
      <c r="C6" s="160" t="s">
        <v>80</v>
      </c>
      <c r="D6" s="148"/>
      <c r="E6" s="241">
        <v>1005.5</v>
      </c>
      <c r="F6" s="222" t="s">
        <v>37</v>
      </c>
      <c r="G6" s="249"/>
      <c r="H6" s="145">
        <f t="shared" ref="H6:H11" si="0">E6*G6</f>
        <v>0</v>
      </c>
      <c r="I6" s="221"/>
      <c r="M6" s="32"/>
    </row>
    <row r="7" spans="2:13" ht="24" customHeight="1">
      <c r="B7" s="21"/>
      <c r="C7" s="160" t="s">
        <v>82</v>
      </c>
      <c r="D7" s="148"/>
      <c r="E7" s="241">
        <v>1005.5</v>
      </c>
      <c r="F7" s="222" t="s">
        <v>37</v>
      </c>
      <c r="G7" s="242"/>
      <c r="H7" s="145">
        <f t="shared" si="0"/>
        <v>0</v>
      </c>
      <c r="I7" s="221"/>
      <c r="M7" s="32"/>
    </row>
    <row r="8" spans="2:13" ht="24" customHeight="1">
      <c r="B8" s="21"/>
      <c r="C8" s="160" t="s">
        <v>83</v>
      </c>
      <c r="D8" s="148"/>
      <c r="E8" s="241">
        <v>1005.5</v>
      </c>
      <c r="F8" s="222" t="s">
        <v>37</v>
      </c>
      <c r="G8" s="242"/>
      <c r="H8" s="145">
        <f t="shared" si="0"/>
        <v>0</v>
      </c>
      <c r="I8" s="221"/>
      <c r="M8" s="32"/>
    </row>
    <row r="9" spans="2:13" ht="24" customHeight="1">
      <c r="B9" s="21"/>
      <c r="C9" s="160" t="s">
        <v>84</v>
      </c>
      <c r="D9" s="148"/>
      <c r="E9" s="241">
        <v>1005.5</v>
      </c>
      <c r="F9" s="222" t="s">
        <v>37</v>
      </c>
      <c r="G9" s="242"/>
      <c r="H9" s="145">
        <f t="shared" si="0"/>
        <v>0</v>
      </c>
      <c r="I9" s="221"/>
      <c r="M9" s="32"/>
    </row>
    <row r="10" spans="2:13" ht="24" customHeight="1">
      <c r="B10" s="21"/>
      <c r="C10" s="160" t="s">
        <v>85</v>
      </c>
      <c r="D10" s="142"/>
      <c r="E10" s="241">
        <v>675.6</v>
      </c>
      <c r="F10" s="222" t="s">
        <v>37</v>
      </c>
      <c r="G10" s="242"/>
      <c r="H10" s="145">
        <f t="shared" si="0"/>
        <v>0</v>
      </c>
      <c r="I10" s="221"/>
      <c r="M10" s="32"/>
    </row>
    <row r="11" spans="2:13" ht="24" customHeight="1">
      <c r="B11" s="21"/>
      <c r="C11" s="160" t="s">
        <v>86</v>
      </c>
      <c r="D11" s="142"/>
      <c r="E11" s="241">
        <v>970.9</v>
      </c>
      <c r="F11" s="222" t="s">
        <v>37</v>
      </c>
      <c r="G11" s="242"/>
      <c r="H11" s="145">
        <f t="shared" si="0"/>
        <v>0</v>
      </c>
      <c r="I11" s="221"/>
      <c r="M11" s="32"/>
    </row>
    <row r="12" spans="2:13" ht="24" customHeight="1">
      <c r="B12" s="21"/>
      <c r="C12" s="160" t="s">
        <v>87</v>
      </c>
      <c r="D12" s="142"/>
      <c r="E12" s="241">
        <v>1005.5</v>
      </c>
      <c r="F12" s="222" t="s">
        <v>37</v>
      </c>
      <c r="G12" s="249"/>
      <c r="H12" s="145">
        <f>G12*E12</f>
        <v>0</v>
      </c>
      <c r="I12" s="221"/>
      <c r="M12" s="32"/>
    </row>
    <row r="13" spans="2:13" ht="24" customHeight="1">
      <c r="B13" s="21"/>
      <c r="C13" s="140"/>
      <c r="D13" s="148"/>
      <c r="E13" s="144"/>
      <c r="F13" s="222"/>
      <c r="G13" s="263"/>
      <c r="H13" s="264"/>
      <c r="I13" s="221"/>
      <c r="M13" s="32"/>
    </row>
    <row r="14" spans="2:13" ht="24" customHeight="1">
      <c r="B14" s="21"/>
      <c r="C14" s="253"/>
      <c r="D14" s="148"/>
      <c r="E14" s="138"/>
      <c r="F14" s="222"/>
      <c r="G14" s="139"/>
      <c r="H14" s="145"/>
      <c r="I14" s="221"/>
      <c r="M14" s="32"/>
    </row>
    <row r="15" spans="2:13" ht="24" customHeight="1">
      <c r="B15" s="21"/>
      <c r="C15" s="140"/>
      <c r="D15" s="148"/>
      <c r="E15" s="138"/>
      <c r="F15" s="222"/>
      <c r="G15" s="139"/>
      <c r="H15" s="145"/>
      <c r="I15" s="221"/>
      <c r="M15" s="32"/>
    </row>
    <row r="16" spans="2:13" ht="24" customHeight="1">
      <c r="B16" s="21"/>
      <c r="C16" s="140"/>
      <c r="D16" s="148"/>
      <c r="E16" s="138"/>
      <c r="F16" s="222"/>
      <c r="G16" s="139"/>
      <c r="H16" s="145"/>
      <c r="I16" s="221"/>
      <c r="M16" s="32"/>
    </row>
    <row r="17" spans="2:17" ht="24" customHeight="1">
      <c r="B17" s="10"/>
      <c r="C17" s="265"/>
      <c r="D17" s="266"/>
      <c r="E17" s="161"/>
      <c r="F17" s="221"/>
      <c r="G17" s="162"/>
      <c r="H17" s="163"/>
      <c r="I17" s="221"/>
      <c r="M17" s="32"/>
    </row>
    <row r="18" spans="2:17" ht="24" customHeight="1">
      <c r="B18" s="9"/>
      <c r="C18" s="158"/>
      <c r="D18" s="149"/>
      <c r="E18" s="161"/>
      <c r="F18" s="221"/>
      <c r="G18" s="162"/>
      <c r="H18" s="163"/>
      <c r="I18" s="221"/>
      <c r="M18" s="38"/>
      <c r="N18" s="39"/>
      <c r="O18" s="31"/>
    </row>
    <row r="19" spans="2:17" ht="24" customHeight="1">
      <c r="B19" s="9"/>
      <c r="C19" s="158"/>
      <c r="D19" s="149"/>
      <c r="E19" s="161"/>
      <c r="F19" s="221"/>
      <c r="G19" s="162"/>
      <c r="H19" s="163"/>
      <c r="I19" s="221"/>
      <c r="M19" s="38"/>
      <c r="N19" s="39"/>
      <c r="O19" s="31"/>
    </row>
    <row r="20" spans="2:17" ht="24" customHeight="1">
      <c r="B20" s="9"/>
      <c r="C20" s="158"/>
      <c r="D20" s="149"/>
      <c r="E20" s="161"/>
      <c r="F20" s="221"/>
      <c r="G20" s="162"/>
      <c r="H20" s="163"/>
      <c r="I20" s="221"/>
      <c r="M20" s="38"/>
      <c r="N20" s="39"/>
      <c r="O20" s="31"/>
    </row>
    <row r="21" spans="2:17" ht="24" customHeight="1">
      <c r="B21" s="267"/>
      <c r="C21" s="268"/>
      <c r="D21" s="269"/>
      <c r="E21" s="270"/>
      <c r="F21" s="271"/>
      <c r="G21" s="272"/>
      <c r="H21" s="273"/>
      <c r="I21" s="271"/>
      <c r="J21" s="31"/>
      <c r="K21" s="31"/>
      <c r="L21" s="31"/>
      <c r="M21" s="38"/>
      <c r="N21" s="31"/>
      <c r="O21" s="31"/>
    </row>
    <row r="22" spans="2:17" ht="24" customHeight="1">
      <c r="B22" s="267"/>
      <c r="C22" s="274"/>
      <c r="D22" s="269"/>
      <c r="E22" s="270"/>
      <c r="F22" s="271"/>
      <c r="G22" s="272"/>
      <c r="H22" s="273"/>
      <c r="I22" s="275"/>
      <c r="J22" s="34"/>
      <c r="M22" s="32"/>
      <c r="P22" s="34"/>
    </row>
    <row r="23" spans="2:17" ht="24" customHeight="1">
      <c r="B23" s="276"/>
      <c r="C23" s="274"/>
      <c r="D23" s="277"/>
      <c r="E23" s="270"/>
      <c r="F23" s="271"/>
      <c r="G23" s="272"/>
      <c r="H23" s="273"/>
      <c r="I23" s="278"/>
      <c r="J23" s="33"/>
      <c r="M23" s="32"/>
      <c r="Q23" s="34"/>
    </row>
    <row r="24" spans="2:17" ht="24" customHeight="1">
      <c r="B24" s="267"/>
      <c r="C24" s="274"/>
      <c r="D24" s="269"/>
      <c r="E24" s="270"/>
      <c r="F24" s="271"/>
      <c r="G24" s="272"/>
      <c r="H24" s="273"/>
      <c r="I24" s="278"/>
      <c r="M24" s="32"/>
    </row>
    <row r="25" spans="2:17" ht="24" customHeight="1">
      <c r="B25" s="267"/>
      <c r="C25" s="274"/>
      <c r="D25" s="269"/>
      <c r="E25" s="270"/>
      <c r="F25" s="271"/>
      <c r="G25" s="272"/>
      <c r="H25" s="273"/>
      <c r="I25" s="278"/>
      <c r="M25" s="32"/>
    </row>
    <row r="26" spans="2:17" ht="24" customHeight="1">
      <c r="B26" s="267"/>
      <c r="C26" s="274"/>
      <c r="D26" s="269"/>
      <c r="E26" s="270"/>
      <c r="F26" s="271"/>
      <c r="G26" s="272"/>
      <c r="H26" s="273"/>
      <c r="I26" s="278"/>
      <c r="M26" s="32"/>
    </row>
    <row r="27" spans="2:17" ht="24" customHeight="1">
      <c r="B27" s="267"/>
      <c r="C27" s="274"/>
      <c r="D27" s="269"/>
      <c r="E27" s="270"/>
      <c r="F27" s="271"/>
      <c r="G27" s="272"/>
      <c r="H27" s="273"/>
      <c r="I27" s="278"/>
      <c r="M27" s="32"/>
    </row>
    <row r="28" spans="2:17" ht="24" customHeight="1">
      <c r="B28" s="267"/>
      <c r="C28" s="274"/>
      <c r="D28" s="269"/>
      <c r="E28" s="270"/>
      <c r="F28" s="271"/>
      <c r="G28" s="272"/>
      <c r="H28" s="273"/>
      <c r="I28" s="278"/>
    </row>
    <row r="29" spans="2:17" ht="24" customHeight="1">
      <c r="B29" s="267"/>
      <c r="C29" s="274"/>
      <c r="D29" s="269"/>
      <c r="E29" s="270"/>
      <c r="F29" s="271"/>
      <c r="G29" s="272"/>
      <c r="H29" s="273"/>
      <c r="I29" s="271"/>
    </row>
    <row r="30" spans="2:17" ht="24" customHeight="1">
      <c r="B30" s="279"/>
      <c r="C30" s="176"/>
      <c r="D30" s="142"/>
      <c r="E30" s="138"/>
      <c r="F30" s="222"/>
      <c r="G30" s="139"/>
      <c r="H30" s="145"/>
      <c r="I30" s="280"/>
      <c r="J30" s="35"/>
      <c r="K30" s="36"/>
      <c r="L30" s="36"/>
      <c r="M30" s="36"/>
      <c r="N30" s="36"/>
      <c r="P30" s="37"/>
      <c r="Q30" s="33"/>
    </row>
    <row r="31" spans="2:17" ht="24" customHeight="1">
      <c r="B31" s="281"/>
      <c r="C31" s="282" t="s">
        <v>55</v>
      </c>
      <c r="D31" s="134"/>
      <c r="E31" s="134"/>
      <c r="F31" s="283"/>
      <c r="G31" s="135"/>
      <c r="H31" s="136">
        <f>SUM(H6:H12)</f>
        <v>0</v>
      </c>
      <c r="I31" s="284"/>
      <c r="J31" s="35"/>
      <c r="K31" s="36"/>
      <c r="L31" s="36"/>
      <c r="M31" s="36"/>
      <c r="N31" s="36"/>
      <c r="P31" s="37"/>
      <c r="Q31" s="33"/>
    </row>
    <row r="32" spans="2:17" ht="24" customHeight="1">
      <c r="B32" s="566" t="str">
        <f>B1</f>
        <v>（細目別内訳）</v>
      </c>
      <c r="C32" s="566"/>
      <c r="D32" s="567"/>
      <c r="E32" s="567"/>
      <c r="F32" s="567"/>
      <c r="G32" s="567"/>
      <c r="H32" s="567"/>
      <c r="I32" s="567"/>
      <c r="M32" s="32"/>
    </row>
    <row r="33" spans="2:13" ht="24" customHeight="1">
      <c r="B33" s="568" t="s">
        <v>0</v>
      </c>
      <c r="C33" s="569"/>
      <c r="D33" s="285" t="s">
        <v>1</v>
      </c>
      <c r="E33" s="285" t="s">
        <v>2</v>
      </c>
      <c r="F33" s="285" t="s">
        <v>39</v>
      </c>
      <c r="G33" s="286" t="s">
        <v>40</v>
      </c>
      <c r="H33" s="285" t="s">
        <v>3</v>
      </c>
      <c r="I33" s="286" t="s">
        <v>4</v>
      </c>
      <c r="M33" s="32"/>
    </row>
    <row r="34" spans="2:13" ht="24" customHeight="1">
      <c r="B34" s="21" t="str">
        <f>全体!B75</f>
        <v>②</v>
      </c>
      <c r="C34" s="164" t="str">
        <f>全体!C75</f>
        <v>土木、基礎、コンクリート工事</v>
      </c>
      <c r="D34" s="257"/>
      <c r="E34" s="165"/>
      <c r="F34" s="225"/>
      <c r="G34" s="258"/>
      <c r="H34" s="165"/>
      <c r="I34" s="225"/>
      <c r="M34" s="32"/>
    </row>
    <row r="35" spans="2:13" ht="24" customHeight="1">
      <c r="B35" s="21"/>
      <c r="C35" s="160" t="s">
        <v>88</v>
      </c>
      <c r="D35" s="185" t="s">
        <v>631</v>
      </c>
      <c r="E35" s="241">
        <v>689.7</v>
      </c>
      <c r="F35" s="221" t="s">
        <v>89</v>
      </c>
      <c r="G35" s="242"/>
      <c r="H35" s="145">
        <f t="shared" ref="H35:H44" si="1">E35*G35</f>
        <v>0</v>
      </c>
      <c r="I35" s="221"/>
      <c r="M35" s="32"/>
    </row>
    <row r="36" spans="2:13" ht="24" customHeight="1">
      <c r="B36" s="21"/>
      <c r="C36" s="160" t="s">
        <v>90</v>
      </c>
      <c r="D36" s="185"/>
      <c r="E36" s="241">
        <v>1556.6</v>
      </c>
      <c r="F36" s="221" t="s">
        <v>81</v>
      </c>
      <c r="G36" s="242"/>
      <c r="H36" s="145">
        <f t="shared" si="1"/>
        <v>0</v>
      </c>
      <c r="I36" s="221"/>
      <c r="M36" s="32"/>
    </row>
    <row r="37" spans="2:13" ht="24" customHeight="1">
      <c r="B37" s="21"/>
      <c r="C37" s="160" t="s">
        <v>91</v>
      </c>
      <c r="D37" s="185" t="s">
        <v>632</v>
      </c>
      <c r="E37" s="241">
        <v>356.8</v>
      </c>
      <c r="F37" s="221" t="s">
        <v>89</v>
      </c>
      <c r="G37" s="242"/>
      <c r="H37" s="145">
        <f t="shared" si="1"/>
        <v>0</v>
      </c>
      <c r="I37" s="221"/>
      <c r="M37" s="32"/>
    </row>
    <row r="38" spans="2:13" ht="24" customHeight="1">
      <c r="B38" s="21"/>
      <c r="C38" s="160" t="s">
        <v>92</v>
      </c>
      <c r="D38" s="196"/>
      <c r="E38" s="241">
        <v>43</v>
      </c>
      <c r="F38" s="221" t="s">
        <v>89</v>
      </c>
      <c r="G38" s="242"/>
      <c r="H38" s="145">
        <f t="shared" si="1"/>
        <v>0</v>
      </c>
      <c r="I38" s="221"/>
      <c r="M38" s="32"/>
    </row>
    <row r="39" spans="2:13" ht="24" customHeight="1">
      <c r="B39" s="21"/>
      <c r="C39" s="160" t="s">
        <v>93</v>
      </c>
      <c r="D39" s="196" t="s">
        <v>633</v>
      </c>
      <c r="E39" s="241">
        <v>273.8</v>
      </c>
      <c r="F39" s="221" t="s">
        <v>89</v>
      </c>
      <c r="G39" s="242"/>
      <c r="H39" s="145">
        <f t="shared" si="1"/>
        <v>0</v>
      </c>
      <c r="I39" s="221"/>
      <c r="M39" s="32"/>
    </row>
    <row r="40" spans="2:13" ht="24" customHeight="1">
      <c r="B40" s="21"/>
      <c r="C40" s="160" t="s">
        <v>94</v>
      </c>
      <c r="D40" s="143" t="s">
        <v>634</v>
      </c>
      <c r="E40" s="241">
        <v>65</v>
      </c>
      <c r="F40" s="221" t="s">
        <v>89</v>
      </c>
      <c r="G40" s="242"/>
      <c r="H40" s="145">
        <f t="shared" si="1"/>
        <v>0</v>
      </c>
      <c r="I40" s="221"/>
      <c r="M40" s="32"/>
    </row>
    <row r="41" spans="2:13" ht="24" customHeight="1">
      <c r="B41" s="21"/>
      <c r="C41" s="160" t="s">
        <v>95</v>
      </c>
      <c r="D41" s="171" t="s">
        <v>634</v>
      </c>
      <c r="E41" s="241">
        <v>52</v>
      </c>
      <c r="F41" s="221" t="s">
        <v>89</v>
      </c>
      <c r="G41" s="242"/>
      <c r="H41" s="145">
        <f t="shared" si="1"/>
        <v>0</v>
      </c>
      <c r="I41" s="221"/>
      <c r="M41" s="32"/>
    </row>
    <row r="42" spans="2:13" ht="24" customHeight="1">
      <c r="B42" s="21"/>
      <c r="C42" s="160" t="s">
        <v>96</v>
      </c>
      <c r="D42" s="240" t="s">
        <v>172</v>
      </c>
      <c r="E42" s="241">
        <v>34.799999999999997</v>
      </c>
      <c r="F42" s="221" t="s">
        <v>89</v>
      </c>
      <c r="G42" s="242"/>
      <c r="H42" s="145">
        <f t="shared" si="1"/>
        <v>0</v>
      </c>
      <c r="I42" s="221"/>
      <c r="M42" s="32"/>
    </row>
    <row r="43" spans="2:13" ht="24" customHeight="1">
      <c r="B43" s="21"/>
      <c r="C43" s="160" t="s">
        <v>97</v>
      </c>
      <c r="D43" s="240" t="s">
        <v>173</v>
      </c>
      <c r="E43" s="241">
        <v>210.8</v>
      </c>
      <c r="F43" s="221" t="s">
        <v>89</v>
      </c>
      <c r="G43" s="242"/>
      <c r="H43" s="145">
        <f t="shared" si="1"/>
        <v>0</v>
      </c>
      <c r="I43" s="221"/>
      <c r="M43" s="32"/>
    </row>
    <row r="44" spans="2:13" ht="24" customHeight="1">
      <c r="B44" s="21"/>
      <c r="C44" s="160" t="s">
        <v>98</v>
      </c>
      <c r="D44" s="240" t="s">
        <v>174</v>
      </c>
      <c r="E44" s="394">
        <v>93.4</v>
      </c>
      <c r="F44" s="395" t="s">
        <v>89</v>
      </c>
      <c r="G44" s="396"/>
      <c r="H44" s="397">
        <f t="shared" si="1"/>
        <v>0</v>
      </c>
      <c r="I44" s="221"/>
      <c r="M44" s="32"/>
    </row>
    <row r="45" spans="2:13" ht="24" customHeight="1">
      <c r="B45" s="21"/>
      <c r="C45" s="160" t="s">
        <v>99</v>
      </c>
      <c r="D45" s="240" t="s">
        <v>175</v>
      </c>
      <c r="E45" s="394">
        <v>34.799999999999997</v>
      </c>
      <c r="F45" s="395" t="s">
        <v>89</v>
      </c>
      <c r="G45" s="396"/>
      <c r="H45" s="397">
        <f t="shared" ref="H45:H62" si="2">E45*G45</f>
        <v>0</v>
      </c>
      <c r="I45" s="221"/>
      <c r="M45" s="32"/>
    </row>
    <row r="46" spans="2:13" ht="24" customHeight="1">
      <c r="B46" s="22"/>
      <c r="C46" s="160" t="s">
        <v>100</v>
      </c>
      <c r="D46" s="240" t="s">
        <v>175</v>
      </c>
      <c r="E46" s="394">
        <v>210.8</v>
      </c>
      <c r="F46" s="395" t="s">
        <v>89</v>
      </c>
      <c r="G46" s="396"/>
      <c r="H46" s="397">
        <f t="shared" si="2"/>
        <v>0</v>
      </c>
      <c r="I46" s="221"/>
      <c r="M46" s="32"/>
    </row>
    <row r="47" spans="2:13" ht="24" customHeight="1">
      <c r="B47" s="22"/>
      <c r="C47" s="160" t="s">
        <v>101</v>
      </c>
      <c r="D47" s="240" t="s">
        <v>175</v>
      </c>
      <c r="E47" s="394">
        <v>93.4</v>
      </c>
      <c r="F47" s="395" t="s">
        <v>89</v>
      </c>
      <c r="G47" s="396"/>
      <c r="H47" s="397">
        <f t="shared" si="2"/>
        <v>0</v>
      </c>
      <c r="I47" s="221"/>
      <c r="M47" s="32"/>
    </row>
    <row r="48" spans="2:13" ht="24" customHeight="1">
      <c r="B48" s="21"/>
      <c r="C48" s="160" t="s">
        <v>102</v>
      </c>
      <c r="D48" s="254"/>
      <c r="E48" s="394">
        <v>430</v>
      </c>
      <c r="F48" s="395" t="s">
        <v>81</v>
      </c>
      <c r="G48" s="396"/>
      <c r="H48" s="397">
        <f t="shared" si="2"/>
        <v>0</v>
      </c>
      <c r="I48" s="221"/>
      <c r="M48" s="32"/>
    </row>
    <row r="49" spans="2:17" ht="24" customHeight="1">
      <c r="B49" s="21"/>
      <c r="C49" s="160" t="s">
        <v>103</v>
      </c>
      <c r="D49" s="254"/>
      <c r="E49" s="394">
        <v>16</v>
      </c>
      <c r="F49" s="395" t="s">
        <v>104</v>
      </c>
      <c r="G49" s="396"/>
      <c r="H49" s="397">
        <f t="shared" si="2"/>
        <v>0</v>
      </c>
      <c r="I49" s="221"/>
      <c r="M49" s="32"/>
    </row>
    <row r="50" spans="2:17" ht="24" customHeight="1">
      <c r="B50" s="21"/>
      <c r="C50" s="160" t="s">
        <v>105</v>
      </c>
      <c r="D50" s="254"/>
      <c r="E50" s="394">
        <v>339</v>
      </c>
      <c r="F50" s="395" t="s">
        <v>89</v>
      </c>
      <c r="G50" s="396"/>
      <c r="H50" s="397">
        <f t="shared" si="2"/>
        <v>0</v>
      </c>
      <c r="I50" s="221"/>
      <c r="M50" s="32"/>
    </row>
    <row r="51" spans="2:17" ht="24" customHeight="1">
      <c r="B51" s="22"/>
      <c r="C51" s="160" t="s">
        <v>106</v>
      </c>
      <c r="D51" s="240" t="s">
        <v>176</v>
      </c>
      <c r="E51" s="241">
        <v>8.06</v>
      </c>
      <c r="F51" s="221" t="s">
        <v>107</v>
      </c>
      <c r="G51" s="242"/>
      <c r="H51" s="145">
        <f t="shared" si="2"/>
        <v>0</v>
      </c>
      <c r="I51" s="221"/>
      <c r="J51" s="31"/>
      <c r="K51" s="31"/>
      <c r="L51" s="31"/>
      <c r="M51" s="38"/>
      <c r="N51" s="31"/>
      <c r="O51" s="31"/>
    </row>
    <row r="52" spans="2:17" ht="24" customHeight="1">
      <c r="B52" s="22"/>
      <c r="C52" s="329" t="s">
        <v>106</v>
      </c>
      <c r="D52" s="306" t="s">
        <v>177</v>
      </c>
      <c r="E52" s="304">
        <v>4.47</v>
      </c>
      <c r="F52" s="236" t="s">
        <v>107</v>
      </c>
      <c r="G52" s="305"/>
      <c r="H52" s="145">
        <f t="shared" si="2"/>
        <v>0</v>
      </c>
      <c r="I52" s="221"/>
      <c r="J52" s="34"/>
      <c r="M52" s="32"/>
      <c r="P52" s="34"/>
    </row>
    <row r="53" spans="2:17" ht="24" customHeight="1">
      <c r="B53" s="21"/>
      <c r="C53" s="160" t="s">
        <v>108</v>
      </c>
      <c r="D53" s="196" t="s">
        <v>635</v>
      </c>
      <c r="E53" s="248">
        <v>12.53</v>
      </c>
      <c r="F53" s="236" t="s">
        <v>107</v>
      </c>
      <c r="G53" s="249"/>
      <c r="H53" s="145">
        <f t="shared" si="2"/>
        <v>0</v>
      </c>
      <c r="I53" s="221"/>
      <c r="J53" s="33"/>
      <c r="M53" s="32"/>
      <c r="Q53" s="34"/>
    </row>
    <row r="54" spans="2:17" ht="24" customHeight="1">
      <c r="B54" s="21"/>
      <c r="C54" s="160" t="s">
        <v>109</v>
      </c>
      <c r="D54" s="196" t="s">
        <v>636</v>
      </c>
      <c r="E54" s="241">
        <v>1837</v>
      </c>
      <c r="F54" s="221" t="s">
        <v>81</v>
      </c>
      <c r="G54" s="242"/>
      <c r="H54" s="145">
        <f t="shared" si="2"/>
        <v>0</v>
      </c>
      <c r="I54" s="221"/>
      <c r="J54" s="33"/>
      <c r="M54" s="32"/>
      <c r="Q54" s="34"/>
    </row>
    <row r="55" spans="2:17" ht="24" customHeight="1">
      <c r="B55" s="21"/>
      <c r="C55" s="160" t="s">
        <v>110</v>
      </c>
      <c r="D55" s="196"/>
      <c r="E55" s="241">
        <v>1277</v>
      </c>
      <c r="F55" s="221" t="s">
        <v>111</v>
      </c>
      <c r="G55" s="242"/>
      <c r="H55" s="145">
        <f t="shared" si="2"/>
        <v>0</v>
      </c>
      <c r="I55" s="221"/>
      <c r="M55" s="32"/>
    </row>
    <row r="56" spans="2:17" ht="24" customHeight="1">
      <c r="B56" s="22"/>
      <c r="C56" s="160" t="s">
        <v>112</v>
      </c>
      <c r="D56" s="196"/>
      <c r="E56" s="241">
        <v>176.9</v>
      </c>
      <c r="F56" s="221" t="s">
        <v>111</v>
      </c>
      <c r="G56" s="242"/>
      <c r="H56" s="145">
        <f t="shared" si="2"/>
        <v>0</v>
      </c>
      <c r="I56" s="221"/>
    </row>
    <row r="57" spans="2:17" ht="24" customHeight="1">
      <c r="B57" s="22"/>
      <c r="C57" s="160" t="s">
        <v>113</v>
      </c>
      <c r="D57" s="240" t="s">
        <v>178</v>
      </c>
      <c r="E57" s="241">
        <v>1</v>
      </c>
      <c r="F57" s="221" t="s">
        <v>66</v>
      </c>
      <c r="G57" s="242"/>
      <c r="H57" s="145">
        <f t="shared" si="2"/>
        <v>0</v>
      </c>
      <c r="I57" s="221"/>
    </row>
    <row r="58" spans="2:17" ht="24" customHeight="1">
      <c r="B58" s="22"/>
      <c r="C58" s="160" t="s">
        <v>113</v>
      </c>
      <c r="D58" s="240" t="s">
        <v>179</v>
      </c>
      <c r="E58" s="241">
        <v>1</v>
      </c>
      <c r="F58" s="221" t="s">
        <v>66</v>
      </c>
      <c r="G58" s="242"/>
      <c r="H58" s="145">
        <f t="shared" si="2"/>
        <v>0</v>
      </c>
      <c r="I58" s="221"/>
      <c r="J58" s="35"/>
      <c r="K58" s="36"/>
      <c r="L58" s="36"/>
      <c r="M58" s="36"/>
      <c r="N58" s="36"/>
      <c r="P58" s="37"/>
      <c r="Q58" s="33"/>
    </row>
    <row r="59" spans="2:17" ht="24" customHeight="1">
      <c r="B59" s="21"/>
      <c r="C59" s="160" t="s">
        <v>114</v>
      </c>
      <c r="D59" s="178" t="s">
        <v>637</v>
      </c>
      <c r="E59" s="241">
        <v>846.2</v>
      </c>
      <c r="F59" s="221" t="s">
        <v>81</v>
      </c>
      <c r="G59" s="242"/>
      <c r="H59" s="145">
        <f t="shared" si="2"/>
        <v>0</v>
      </c>
      <c r="I59" s="221"/>
      <c r="M59" s="32"/>
    </row>
    <row r="60" spans="2:17" ht="24" customHeight="1">
      <c r="B60" s="22"/>
      <c r="C60" s="160" t="s">
        <v>115</v>
      </c>
      <c r="D60" s="142"/>
      <c r="E60" s="241">
        <v>76.2</v>
      </c>
      <c r="F60" s="221" t="s">
        <v>81</v>
      </c>
      <c r="G60" s="242"/>
      <c r="H60" s="145">
        <f t="shared" si="2"/>
        <v>0</v>
      </c>
      <c r="I60" s="221"/>
    </row>
    <row r="61" spans="2:17" ht="24" customHeight="1">
      <c r="B61" s="21"/>
      <c r="C61" s="160" t="s">
        <v>116</v>
      </c>
      <c r="D61" s="143"/>
      <c r="E61" s="241">
        <v>1630.9</v>
      </c>
      <c r="F61" s="221" t="s">
        <v>81</v>
      </c>
      <c r="G61" s="242"/>
      <c r="H61" s="145">
        <f t="shared" si="2"/>
        <v>0</v>
      </c>
      <c r="I61" s="221"/>
      <c r="M61" s="32"/>
    </row>
    <row r="62" spans="2:17" ht="24" customHeight="1">
      <c r="B62" s="25"/>
      <c r="C62" s="230" t="s">
        <v>117</v>
      </c>
      <c r="D62" s="330"/>
      <c r="E62" s="310">
        <v>322.60000000000002</v>
      </c>
      <c r="F62" s="223" t="s">
        <v>111</v>
      </c>
      <c r="G62" s="312"/>
      <c r="H62" s="136">
        <f t="shared" si="2"/>
        <v>0</v>
      </c>
      <c r="I62" s="223"/>
      <c r="M62" s="32"/>
    </row>
    <row r="63" spans="2:17" ht="24" customHeight="1">
      <c r="B63" s="566" t="str">
        <f>B32</f>
        <v>（細目別内訳）</v>
      </c>
      <c r="C63" s="566"/>
      <c r="D63" s="105"/>
      <c r="E63" s="105"/>
      <c r="F63" s="105"/>
      <c r="G63" s="105"/>
      <c r="H63" s="105"/>
      <c r="I63" s="105"/>
      <c r="M63" s="32"/>
    </row>
    <row r="64" spans="2:17" ht="24" customHeight="1">
      <c r="B64" s="568" t="s">
        <v>0</v>
      </c>
      <c r="C64" s="569"/>
      <c r="D64" s="285" t="s">
        <v>1</v>
      </c>
      <c r="E64" s="285" t="s">
        <v>2</v>
      </c>
      <c r="F64" s="285" t="s">
        <v>39</v>
      </c>
      <c r="G64" s="286" t="s">
        <v>40</v>
      </c>
      <c r="H64" s="285" t="s">
        <v>3</v>
      </c>
      <c r="I64" s="286" t="s">
        <v>4</v>
      </c>
      <c r="M64" s="32"/>
    </row>
    <row r="65" spans="2:13" ht="24" customHeight="1">
      <c r="B65" s="26"/>
      <c r="C65" s="160" t="s">
        <v>118</v>
      </c>
      <c r="D65" s="143"/>
      <c r="E65" s="241">
        <v>382.4</v>
      </c>
      <c r="F65" s="221" t="s">
        <v>111</v>
      </c>
      <c r="G65" s="242"/>
      <c r="H65" s="145">
        <f t="shared" ref="H65:H71" si="3">E65*G65</f>
        <v>0</v>
      </c>
      <c r="I65" s="222"/>
      <c r="M65" s="32"/>
    </row>
    <row r="66" spans="2:13" ht="24" customHeight="1">
      <c r="B66" s="21"/>
      <c r="C66" s="160" t="s">
        <v>120</v>
      </c>
      <c r="D66" s="389" t="s">
        <v>180</v>
      </c>
      <c r="E66" s="241">
        <v>7.8</v>
      </c>
      <c r="F66" s="221" t="s">
        <v>81</v>
      </c>
      <c r="G66" s="242"/>
      <c r="H66" s="145">
        <f t="shared" si="3"/>
        <v>0</v>
      </c>
      <c r="I66" s="222"/>
      <c r="M66" s="32"/>
    </row>
    <row r="67" spans="2:13" ht="24" customHeight="1">
      <c r="B67" s="21"/>
      <c r="C67" s="160" t="s">
        <v>121</v>
      </c>
      <c r="D67" s="389" t="s">
        <v>181</v>
      </c>
      <c r="E67" s="241">
        <v>7.8</v>
      </c>
      <c r="F67" s="221" t="s">
        <v>111</v>
      </c>
      <c r="G67" s="242"/>
      <c r="H67" s="145">
        <f>E67*G67</f>
        <v>0</v>
      </c>
      <c r="I67" s="222"/>
      <c r="M67" s="32"/>
    </row>
    <row r="68" spans="2:13" ht="24" customHeight="1">
      <c r="B68" s="21"/>
      <c r="C68" s="160" t="s">
        <v>122</v>
      </c>
      <c r="D68" s="185"/>
      <c r="E68" s="241">
        <v>30</v>
      </c>
      <c r="F68" s="221" t="s">
        <v>81</v>
      </c>
      <c r="G68" s="242"/>
      <c r="H68" s="145">
        <f>E68*G68</f>
        <v>0</v>
      </c>
      <c r="I68" s="222"/>
      <c r="M68" s="32"/>
    </row>
    <row r="69" spans="2:13" ht="24" customHeight="1">
      <c r="B69" s="21"/>
      <c r="C69" s="160" t="s">
        <v>123</v>
      </c>
      <c r="D69" s="143"/>
      <c r="E69" s="241">
        <v>1</v>
      </c>
      <c r="F69" s="221" t="s">
        <v>66</v>
      </c>
      <c r="G69" s="242"/>
      <c r="H69" s="145">
        <f t="shared" si="3"/>
        <v>0</v>
      </c>
      <c r="I69" s="222"/>
      <c r="M69" s="32"/>
    </row>
    <row r="70" spans="2:13" ht="24" customHeight="1">
      <c r="B70" s="21"/>
      <c r="C70" s="160" t="s">
        <v>124</v>
      </c>
      <c r="D70" s="143"/>
      <c r="E70" s="241">
        <v>1</v>
      </c>
      <c r="F70" s="221" t="s">
        <v>66</v>
      </c>
      <c r="G70" s="242"/>
      <c r="H70" s="145">
        <f t="shared" si="3"/>
        <v>0</v>
      </c>
      <c r="I70" s="222"/>
      <c r="M70" s="32"/>
    </row>
    <row r="71" spans="2:13" ht="24" customHeight="1">
      <c r="B71" s="21"/>
      <c r="C71" s="329" t="s">
        <v>125</v>
      </c>
      <c r="D71" s="143"/>
      <c r="E71" s="248">
        <v>1</v>
      </c>
      <c r="F71" s="236" t="s">
        <v>66</v>
      </c>
      <c r="G71" s="249"/>
      <c r="H71" s="145">
        <f t="shared" si="3"/>
        <v>0</v>
      </c>
      <c r="I71" s="222"/>
      <c r="M71" s="32"/>
    </row>
    <row r="72" spans="2:13" ht="24" customHeight="1">
      <c r="B72" s="9"/>
      <c r="C72" s="314"/>
      <c r="D72" s="169"/>
      <c r="E72" s="317"/>
      <c r="F72" s="221"/>
      <c r="G72" s="12"/>
      <c r="H72" s="163"/>
      <c r="I72" s="221"/>
      <c r="M72" s="32"/>
    </row>
    <row r="73" spans="2:13" ht="24" customHeight="1">
      <c r="B73" s="9"/>
      <c r="C73" s="331"/>
      <c r="D73" s="169"/>
      <c r="E73" s="317"/>
      <c r="F73" s="221"/>
      <c r="G73" s="12"/>
      <c r="H73" s="163"/>
      <c r="I73" s="221"/>
      <c r="M73" s="32"/>
    </row>
    <row r="74" spans="2:13" ht="24" customHeight="1">
      <c r="B74" s="9"/>
      <c r="C74" s="158"/>
      <c r="D74" s="169"/>
      <c r="E74" s="317"/>
      <c r="F74" s="221"/>
      <c r="G74" s="12"/>
      <c r="H74" s="163"/>
      <c r="I74" s="221"/>
      <c r="M74" s="32"/>
    </row>
    <row r="75" spans="2:13" ht="24" customHeight="1">
      <c r="B75" s="9"/>
      <c r="C75" s="158"/>
      <c r="D75" s="169"/>
      <c r="E75" s="317"/>
      <c r="F75" s="221"/>
      <c r="G75" s="12"/>
      <c r="H75" s="163"/>
      <c r="I75" s="221"/>
      <c r="M75" s="32"/>
    </row>
    <row r="76" spans="2:13" ht="24" customHeight="1">
      <c r="B76" s="9"/>
      <c r="C76" s="158"/>
      <c r="D76" s="169"/>
      <c r="E76" s="317"/>
      <c r="F76" s="221"/>
      <c r="G76" s="12"/>
      <c r="H76" s="163"/>
      <c r="I76" s="221"/>
      <c r="M76" s="32"/>
    </row>
    <row r="77" spans="2:13" ht="24" customHeight="1">
      <c r="B77" s="9"/>
      <c r="C77" s="158"/>
      <c r="D77" s="318"/>
      <c r="E77" s="317"/>
      <c r="F77" s="221"/>
      <c r="G77" s="12"/>
      <c r="H77" s="163"/>
      <c r="I77" s="221"/>
      <c r="M77" s="32"/>
    </row>
    <row r="78" spans="2:13" ht="24" customHeight="1">
      <c r="B78" s="9"/>
      <c r="C78" s="158"/>
      <c r="D78" s="318"/>
      <c r="E78" s="317"/>
      <c r="F78" s="221"/>
      <c r="G78" s="12"/>
      <c r="H78" s="163"/>
      <c r="I78" s="221"/>
      <c r="M78" s="32"/>
    </row>
    <row r="79" spans="2:13" ht="24" customHeight="1">
      <c r="B79" s="9"/>
      <c r="C79" s="158"/>
      <c r="D79" s="319"/>
      <c r="E79" s="317"/>
      <c r="F79" s="221"/>
      <c r="G79" s="162"/>
      <c r="H79" s="163"/>
      <c r="I79" s="221"/>
      <c r="M79" s="32"/>
    </row>
    <row r="80" spans="2:13" ht="24" customHeight="1">
      <c r="B80" s="9"/>
      <c r="C80" s="158"/>
      <c r="D80" s="319"/>
      <c r="E80" s="317"/>
      <c r="F80" s="221"/>
      <c r="G80" s="162"/>
      <c r="H80" s="163"/>
      <c r="I80" s="221"/>
      <c r="M80" s="32"/>
    </row>
    <row r="81" spans="2:17" ht="24" customHeight="1">
      <c r="B81" s="9"/>
      <c r="C81" s="158"/>
      <c r="D81" s="319"/>
      <c r="E81" s="161"/>
      <c r="F81" s="221"/>
      <c r="G81" s="162"/>
      <c r="H81" s="163"/>
      <c r="I81" s="221"/>
      <c r="M81" s="32"/>
    </row>
    <row r="82" spans="2:17" ht="24" customHeight="1">
      <c r="B82" s="9"/>
      <c r="C82" s="158"/>
      <c r="D82" s="318"/>
      <c r="E82" s="161"/>
      <c r="F82" s="221"/>
      <c r="G82" s="162"/>
      <c r="H82" s="163"/>
      <c r="I82" s="221"/>
      <c r="M82" s="32"/>
    </row>
    <row r="83" spans="2:17" ht="24" customHeight="1">
      <c r="B83" s="9"/>
      <c r="C83" s="158"/>
      <c r="D83" s="318"/>
      <c r="E83" s="161"/>
      <c r="F83" s="221"/>
      <c r="G83" s="162"/>
      <c r="H83" s="163"/>
      <c r="I83" s="221"/>
      <c r="M83" s="32"/>
    </row>
    <row r="84" spans="2:17" ht="24" customHeight="1">
      <c r="B84" s="10"/>
      <c r="C84" s="158"/>
      <c r="D84" s="168"/>
      <c r="E84" s="161"/>
      <c r="F84" s="221"/>
      <c r="G84" s="162"/>
      <c r="H84" s="163"/>
      <c r="I84" s="221"/>
      <c r="J84" s="31"/>
      <c r="K84" s="31"/>
      <c r="L84" s="31"/>
      <c r="M84" s="38"/>
      <c r="N84" s="31"/>
      <c r="O84" s="31"/>
    </row>
    <row r="85" spans="2:17" ht="24" customHeight="1">
      <c r="B85" s="10"/>
      <c r="C85" s="265"/>
      <c r="D85" s="168"/>
      <c r="E85" s="161"/>
      <c r="F85" s="221"/>
      <c r="G85" s="162"/>
      <c r="H85" s="163"/>
      <c r="I85" s="320"/>
      <c r="J85" s="34"/>
      <c r="M85" s="32"/>
      <c r="P85" s="34"/>
    </row>
    <row r="86" spans="2:17" ht="24" customHeight="1">
      <c r="B86" s="9"/>
      <c r="C86" s="265"/>
      <c r="D86" s="321"/>
      <c r="E86" s="161"/>
      <c r="F86" s="221"/>
      <c r="G86" s="162"/>
      <c r="H86" s="163"/>
      <c r="I86" s="322"/>
      <c r="J86" s="33"/>
      <c r="M86" s="32"/>
      <c r="Q86" s="34"/>
    </row>
    <row r="87" spans="2:17" ht="24" customHeight="1">
      <c r="B87" s="9"/>
      <c r="C87" s="265"/>
      <c r="D87" s="168"/>
      <c r="E87" s="161"/>
      <c r="F87" s="221"/>
      <c r="G87" s="162"/>
      <c r="H87" s="163"/>
      <c r="I87" s="322"/>
      <c r="M87" s="32"/>
    </row>
    <row r="88" spans="2:17" ht="24" customHeight="1">
      <c r="B88" s="9"/>
      <c r="C88" s="265"/>
      <c r="D88" s="168"/>
      <c r="E88" s="161"/>
      <c r="F88" s="221"/>
      <c r="G88" s="162"/>
      <c r="H88" s="163"/>
      <c r="I88" s="322"/>
      <c r="M88" s="32"/>
    </row>
    <row r="89" spans="2:17" ht="24" customHeight="1">
      <c r="B89" s="10"/>
      <c r="C89" s="265"/>
      <c r="D89" s="168"/>
      <c r="E89" s="161"/>
      <c r="F89" s="221"/>
      <c r="G89" s="162"/>
      <c r="H89" s="163"/>
      <c r="I89" s="322"/>
    </row>
    <row r="90" spans="2:17" ht="24" customHeight="1">
      <c r="B90" s="10"/>
      <c r="C90" s="265"/>
      <c r="D90" s="168"/>
      <c r="E90" s="161"/>
      <c r="F90" s="221"/>
      <c r="G90" s="162"/>
      <c r="H90" s="163"/>
      <c r="I90" s="221"/>
    </row>
    <row r="91" spans="2:17" ht="24" customHeight="1">
      <c r="B91" s="10"/>
      <c r="C91" s="265"/>
      <c r="D91" s="168"/>
      <c r="E91" s="161"/>
      <c r="F91" s="221"/>
      <c r="G91" s="162"/>
      <c r="H91" s="163"/>
      <c r="I91" s="322"/>
    </row>
    <row r="92" spans="2:17" ht="24" customHeight="1">
      <c r="B92" s="10"/>
      <c r="C92" s="265"/>
      <c r="D92" s="168"/>
      <c r="E92" s="161"/>
      <c r="F92" s="221"/>
      <c r="G92" s="162"/>
      <c r="H92" s="163"/>
      <c r="I92" s="221"/>
    </row>
    <row r="93" spans="2:17" ht="24" customHeight="1">
      <c r="B93" s="10"/>
      <c r="C93" s="265"/>
      <c r="D93" s="168"/>
      <c r="E93" s="161"/>
      <c r="F93" s="221"/>
      <c r="G93" s="162"/>
      <c r="H93" s="163"/>
      <c r="I93" s="221"/>
      <c r="J93" s="35"/>
      <c r="K93" s="36"/>
      <c r="L93" s="36"/>
      <c r="M93" s="36"/>
      <c r="N93" s="36"/>
      <c r="P93" s="37"/>
      <c r="Q93" s="33"/>
    </row>
    <row r="94" spans="2:17" ht="24" customHeight="1">
      <c r="B94" s="11"/>
      <c r="C94" s="231" t="s">
        <v>52</v>
      </c>
      <c r="D94" s="287"/>
      <c r="E94" s="155"/>
      <c r="F94" s="223"/>
      <c r="G94" s="156"/>
      <c r="H94" s="398">
        <f>SUM(H35:H93)</f>
        <v>0</v>
      </c>
      <c r="I94" s="223"/>
      <c r="J94" s="35"/>
      <c r="K94" s="36"/>
      <c r="L94" s="36"/>
      <c r="M94" s="36"/>
      <c r="N94" s="36"/>
      <c r="P94" s="37"/>
      <c r="Q94" s="33"/>
    </row>
    <row r="95" spans="2:17" ht="24" customHeight="1">
      <c r="B95" s="562" t="str">
        <f>B63</f>
        <v>（細目別内訳）</v>
      </c>
      <c r="C95" s="562"/>
      <c r="D95" s="562"/>
      <c r="E95" s="562"/>
      <c r="F95" s="562"/>
      <c r="G95" s="562"/>
      <c r="H95" s="562"/>
      <c r="I95" s="562"/>
      <c r="M95" s="32"/>
    </row>
    <row r="96" spans="2:17" ht="24" customHeight="1">
      <c r="B96" s="564" t="s">
        <v>0</v>
      </c>
      <c r="C96" s="565"/>
      <c r="D96" s="147" t="s">
        <v>1</v>
      </c>
      <c r="E96" s="147" t="s">
        <v>2</v>
      </c>
      <c r="F96" s="147" t="s">
        <v>39</v>
      </c>
      <c r="G96" s="17" t="s">
        <v>40</v>
      </c>
      <c r="H96" s="147" t="s">
        <v>3</v>
      </c>
      <c r="I96" s="17" t="s">
        <v>4</v>
      </c>
      <c r="M96" s="32"/>
    </row>
    <row r="97" spans="2:15" ht="24" customHeight="1">
      <c r="B97" s="21" t="s">
        <v>12</v>
      </c>
      <c r="C97" s="164" t="s">
        <v>623</v>
      </c>
      <c r="D97" s="173"/>
      <c r="E97" s="138"/>
      <c r="F97" s="225"/>
      <c r="G97" s="139"/>
      <c r="H97" s="145"/>
      <c r="I97" s="222"/>
      <c r="M97" s="32"/>
    </row>
    <row r="98" spans="2:15" ht="24" customHeight="1">
      <c r="B98" s="21"/>
      <c r="C98" s="160" t="s">
        <v>126</v>
      </c>
      <c r="D98" s="178"/>
      <c r="E98" s="241">
        <v>1</v>
      </c>
      <c r="F98" s="221" t="s">
        <v>127</v>
      </c>
      <c r="G98" s="242"/>
      <c r="H98" s="145">
        <f>E98*G98</f>
        <v>0</v>
      </c>
      <c r="I98" s="222"/>
      <c r="M98" s="32"/>
    </row>
    <row r="99" spans="2:15" ht="24" customHeight="1">
      <c r="B99" s="21"/>
      <c r="C99" s="160" t="s">
        <v>128</v>
      </c>
      <c r="D99" s="178"/>
      <c r="E99" s="241">
        <v>1</v>
      </c>
      <c r="F99" s="221" t="s">
        <v>127</v>
      </c>
      <c r="G99" s="242"/>
      <c r="H99" s="145">
        <f>E99*G99</f>
        <v>0</v>
      </c>
      <c r="I99" s="222"/>
      <c r="M99" s="32"/>
    </row>
    <row r="100" spans="2:15" ht="24" customHeight="1">
      <c r="B100" s="21"/>
      <c r="C100" s="140"/>
      <c r="D100" s="143"/>
      <c r="E100" s="151"/>
      <c r="F100" s="222"/>
      <c r="G100" s="12"/>
      <c r="H100" s="145"/>
      <c r="I100" s="222"/>
      <c r="M100" s="32"/>
    </row>
    <row r="101" spans="2:15" ht="24" customHeight="1">
      <c r="B101" s="21"/>
      <c r="C101" s="140"/>
      <c r="D101" s="143"/>
      <c r="E101" s="151"/>
      <c r="F101" s="222"/>
      <c r="G101" s="12"/>
      <c r="H101" s="145"/>
      <c r="I101" s="222"/>
      <c r="M101" s="32"/>
    </row>
    <row r="102" spans="2:15" ht="24" customHeight="1">
      <c r="B102" s="21"/>
      <c r="C102" s="140"/>
      <c r="D102" s="178"/>
      <c r="E102" s="151"/>
      <c r="F102" s="222"/>
      <c r="G102" s="12"/>
      <c r="H102" s="145"/>
      <c r="I102" s="222"/>
      <c r="M102" s="32"/>
    </row>
    <row r="103" spans="2:15" ht="24" customHeight="1">
      <c r="B103" s="21"/>
      <c r="C103" s="140"/>
      <c r="D103" s="171"/>
      <c r="E103" s="151"/>
      <c r="F103" s="222"/>
      <c r="G103" s="12"/>
      <c r="H103" s="145"/>
      <c r="I103" s="222"/>
      <c r="M103" s="32"/>
    </row>
    <row r="104" spans="2:15" ht="24" customHeight="1">
      <c r="B104" s="21"/>
      <c r="C104" s="140"/>
      <c r="D104" s="178"/>
      <c r="E104" s="151"/>
      <c r="F104" s="222"/>
      <c r="G104" s="12"/>
      <c r="H104" s="145"/>
      <c r="I104" s="222"/>
      <c r="M104" s="32"/>
    </row>
    <row r="105" spans="2:15" ht="24" customHeight="1">
      <c r="B105" s="21"/>
      <c r="C105" s="140"/>
      <c r="D105" s="178"/>
      <c r="E105" s="138"/>
      <c r="F105" s="222"/>
      <c r="G105" s="139"/>
      <c r="H105" s="145"/>
      <c r="I105" s="222"/>
      <c r="M105" s="32"/>
    </row>
    <row r="106" spans="2:15" ht="24" customHeight="1">
      <c r="B106" s="21"/>
      <c r="C106" s="140"/>
      <c r="D106" s="143"/>
      <c r="E106" s="138"/>
      <c r="F106" s="222"/>
      <c r="G106" s="139"/>
      <c r="H106" s="145"/>
      <c r="I106" s="222"/>
      <c r="M106" s="32"/>
    </row>
    <row r="107" spans="2:15" ht="24" customHeight="1">
      <c r="B107" s="9"/>
      <c r="C107" s="158"/>
      <c r="D107" s="169"/>
      <c r="E107" s="161"/>
      <c r="F107" s="221"/>
      <c r="G107" s="162"/>
      <c r="H107" s="163"/>
      <c r="I107" s="221"/>
      <c r="M107" s="32"/>
    </row>
    <row r="108" spans="2:15" ht="24" customHeight="1">
      <c r="B108" s="9"/>
      <c r="C108" s="158"/>
      <c r="D108" s="169"/>
      <c r="E108" s="161"/>
      <c r="F108" s="221"/>
      <c r="G108" s="162"/>
      <c r="H108" s="163"/>
      <c r="I108" s="221"/>
      <c r="M108" s="32"/>
    </row>
    <row r="109" spans="2:15" ht="24" customHeight="1">
      <c r="B109" s="9"/>
      <c r="C109" s="158"/>
      <c r="D109" s="169"/>
      <c r="E109" s="161"/>
      <c r="F109" s="221"/>
      <c r="G109" s="162"/>
      <c r="H109" s="163"/>
      <c r="I109" s="221"/>
      <c r="M109" s="32"/>
    </row>
    <row r="110" spans="2:15" ht="24" customHeight="1">
      <c r="B110" s="10"/>
      <c r="C110" s="158"/>
      <c r="D110" s="168"/>
      <c r="E110" s="161"/>
      <c r="F110" s="221"/>
      <c r="G110" s="162"/>
      <c r="H110" s="163"/>
      <c r="I110" s="221"/>
      <c r="M110" s="32"/>
    </row>
    <row r="111" spans="2:15" ht="24" customHeight="1">
      <c r="B111" s="9"/>
      <c r="C111" s="158"/>
      <c r="D111" s="169"/>
      <c r="E111" s="161"/>
      <c r="F111" s="221"/>
      <c r="G111" s="162"/>
      <c r="H111" s="163"/>
      <c r="I111" s="221"/>
      <c r="M111" s="38"/>
      <c r="N111" s="39"/>
      <c r="O111" s="31"/>
    </row>
    <row r="112" spans="2:15" ht="24" customHeight="1">
      <c r="B112" s="9"/>
      <c r="C112" s="158"/>
      <c r="D112" s="169"/>
      <c r="E112" s="161"/>
      <c r="F112" s="221"/>
      <c r="G112" s="162"/>
      <c r="H112" s="163"/>
      <c r="I112" s="221"/>
      <c r="M112" s="38"/>
      <c r="N112" s="39"/>
      <c r="O112" s="31"/>
    </row>
    <row r="113" spans="2:17" ht="24" customHeight="1">
      <c r="B113" s="10"/>
      <c r="C113" s="158"/>
      <c r="D113" s="168"/>
      <c r="E113" s="161"/>
      <c r="F113" s="221"/>
      <c r="G113" s="162"/>
      <c r="H113" s="163"/>
      <c r="I113" s="221"/>
      <c r="J113" s="31"/>
      <c r="K113" s="31"/>
      <c r="L113" s="31"/>
      <c r="M113" s="38"/>
      <c r="N113" s="31"/>
      <c r="O113" s="31"/>
    </row>
    <row r="114" spans="2:17" ht="24" customHeight="1">
      <c r="B114" s="10"/>
      <c r="C114" s="265"/>
      <c r="D114" s="168"/>
      <c r="E114" s="161"/>
      <c r="F114" s="221"/>
      <c r="G114" s="162"/>
      <c r="H114" s="163"/>
      <c r="I114" s="320"/>
      <c r="J114" s="34"/>
      <c r="M114" s="32"/>
      <c r="P114" s="34"/>
    </row>
    <row r="115" spans="2:17" ht="24" customHeight="1">
      <c r="B115" s="9"/>
      <c r="C115" s="265"/>
      <c r="D115" s="321"/>
      <c r="E115" s="161"/>
      <c r="F115" s="221"/>
      <c r="G115" s="162"/>
      <c r="H115" s="163"/>
      <c r="I115" s="322"/>
      <c r="J115" s="33"/>
      <c r="M115" s="32"/>
      <c r="Q115" s="34"/>
    </row>
    <row r="116" spans="2:17" ht="24" customHeight="1">
      <c r="B116" s="9"/>
      <c r="C116" s="265"/>
      <c r="D116" s="168"/>
      <c r="E116" s="161"/>
      <c r="F116" s="221"/>
      <c r="G116" s="162"/>
      <c r="H116" s="163"/>
      <c r="I116" s="322"/>
      <c r="M116" s="32"/>
    </row>
    <row r="117" spans="2:17" ht="24" customHeight="1">
      <c r="B117" s="9"/>
      <c r="C117" s="265"/>
      <c r="D117" s="168"/>
      <c r="E117" s="161"/>
      <c r="F117" s="221"/>
      <c r="G117" s="162"/>
      <c r="H117" s="163"/>
      <c r="I117" s="322"/>
      <c r="M117" s="32"/>
    </row>
    <row r="118" spans="2:17" ht="24" customHeight="1">
      <c r="B118" s="9"/>
      <c r="C118" s="265"/>
      <c r="D118" s="168"/>
      <c r="E118" s="161"/>
      <c r="F118" s="221"/>
      <c r="G118" s="162"/>
      <c r="H118" s="163"/>
      <c r="I118" s="322"/>
      <c r="M118" s="32"/>
    </row>
    <row r="119" spans="2:17" ht="24" customHeight="1">
      <c r="B119" s="9"/>
      <c r="C119" s="265"/>
      <c r="D119" s="168"/>
      <c r="E119" s="161"/>
      <c r="F119" s="221"/>
      <c r="G119" s="162"/>
      <c r="H119" s="163"/>
      <c r="I119" s="322"/>
      <c r="M119" s="32"/>
    </row>
    <row r="120" spans="2:17" ht="24" customHeight="1">
      <c r="B120" s="9"/>
      <c r="C120" s="265"/>
      <c r="D120" s="168"/>
      <c r="E120" s="161"/>
      <c r="F120" s="221"/>
      <c r="G120" s="162"/>
      <c r="H120" s="163"/>
      <c r="I120" s="322"/>
      <c r="M120" s="32"/>
    </row>
    <row r="121" spans="2:17" ht="24" customHeight="1">
      <c r="B121" s="10"/>
      <c r="C121" s="265"/>
      <c r="D121" s="168"/>
      <c r="E121" s="161"/>
      <c r="F121" s="221"/>
      <c r="G121" s="162"/>
      <c r="H121" s="163"/>
      <c r="I121" s="322"/>
      <c r="M121" s="32"/>
    </row>
    <row r="122" spans="2:17" ht="24" customHeight="1">
      <c r="B122" s="10"/>
      <c r="C122" s="265"/>
      <c r="D122" s="168"/>
      <c r="E122" s="161"/>
      <c r="F122" s="221"/>
      <c r="G122" s="162"/>
      <c r="H122" s="163"/>
      <c r="I122" s="322"/>
    </row>
    <row r="123" spans="2:17" ht="24" customHeight="1">
      <c r="B123" s="10"/>
      <c r="C123" s="265"/>
      <c r="D123" s="168"/>
      <c r="E123" s="161"/>
      <c r="F123" s="221"/>
      <c r="G123" s="162"/>
      <c r="H123" s="163"/>
      <c r="I123" s="221"/>
    </row>
    <row r="124" spans="2:17" ht="24" customHeight="1">
      <c r="B124" s="22"/>
      <c r="C124" s="176"/>
      <c r="D124" s="171"/>
      <c r="E124" s="138"/>
      <c r="F124" s="222"/>
      <c r="G124" s="139"/>
      <c r="H124" s="145"/>
      <c r="I124" s="222"/>
      <c r="J124" s="35"/>
      <c r="K124" s="36"/>
      <c r="L124" s="36"/>
      <c r="M124" s="36"/>
      <c r="N124" s="36"/>
      <c r="P124" s="37"/>
      <c r="Q124" s="33"/>
    </row>
    <row r="125" spans="2:17" ht="24" customHeight="1">
      <c r="B125" s="323"/>
      <c r="C125" s="282" t="s">
        <v>53</v>
      </c>
      <c r="D125" s="324"/>
      <c r="E125" s="134"/>
      <c r="F125" s="283"/>
      <c r="G125" s="135"/>
      <c r="H125" s="136">
        <f>SUM(H98:H124)</f>
        <v>0</v>
      </c>
      <c r="I125" s="283"/>
      <c r="J125" s="35"/>
      <c r="K125" s="36"/>
      <c r="L125" s="36"/>
      <c r="M125" s="36"/>
      <c r="N125" s="36"/>
      <c r="P125" s="37"/>
      <c r="Q125" s="33"/>
    </row>
    <row r="126" spans="2:17" ht="18.75" customHeight="1">
      <c r="B126" s="566" t="str">
        <f>B95</f>
        <v>（細目別内訳）</v>
      </c>
      <c r="C126" s="566"/>
      <c r="D126" s="566"/>
      <c r="E126" s="566"/>
      <c r="F126" s="566"/>
      <c r="G126" s="566"/>
      <c r="H126" s="566"/>
      <c r="I126" s="566"/>
      <c r="M126" s="32"/>
    </row>
    <row r="127" spans="2:17" ht="23" customHeight="1">
      <c r="B127" s="568" t="s">
        <v>0</v>
      </c>
      <c r="C127" s="569"/>
      <c r="D127" s="285" t="s">
        <v>1</v>
      </c>
      <c r="E127" s="285" t="s">
        <v>2</v>
      </c>
      <c r="F127" s="285" t="s">
        <v>39</v>
      </c>
      <c r="G127" s="286" t="s">
        <v>40</v>
      </c>
      <c r="H127" s="285" t="s">
        <v>3</v>
      </c>
      <c r="I127" s="286" t="s">
        <v>4</v>
      </c>
      <c r="M127" s="32"/>
    </row>
    <row r="128" spans="2:17" ht="23" customHeight="1">
      <c r="B128" s="26" t="s">
        <v>13</v>
      </c>
      <c r="C128" s="170" t="s">
        <v>604</v>
      </c>
      <c r="D128" s="173"/>
      <c r="E128" s="138"/>
      <c r="F128" s="225"/>
      <c r="G128" s="139"/>
      <c r="H128" s="145"/>
      <c r="I128" s="222"/>
      <c r="M128" s="32"/>
    </row>
    <row r="129" spans="2:14" ht="23" customHeight="1">
      <c r="B129" s="21"/>
      <c r="C129" s="160" t="s">
        <v>130</v>
      </c>
      <c r="D129" s="150" t="s">
        <v>135</v>
      </c>
      <c r="E129" s="241">
        <v>11.12</v>
      </c>
      <c r="F129" s="221" t="s">
        <v>89</v>
      </c>
      <c r="G129" s="242"/>
      <c r="H129" s="145">
        <f t="shared" ref="H129:H133" si="4">E129*G129</f>
        <v>0</v>
      </c>
      <c r="I129" s="222"/>
      <c r="M129" s="32"/>
    </row>
    <row r="130" spans="2:14" ht="23" customHeight="1">
      <c r="B130" s="21"/>
      <c r="C130" s="160" t="s">
        <v>130</v>
      </c>
      <c r="D130" s="150" t="s">
        <v>136</v>
      </c>
      <c r="E130" s="241">
        <v>69.760000000000005</v>
      </c>
      <c r="F130" s="221" t="s">
        <v>89</v>
      </c>
      <c r="G130" s="242"/>
      <c r="H130" s="145">
        <f t="shared" si="4"/>
        <v>0</v>
      </c>
      <c r="I130" s="222"/>
      <c r="M130" s="32"/>
    </row>
    <row r="131" spans="2:14" ht="23" customHeight="1">
      <c r="B131" s="21"/>
      <c r="C131" s="160" t="s">
        <v>131</v>
      </c>
      <c r="D131" s="150"/>
      <c r="E131" s="241">
        <v>1</v>
      </c>
      <c r="F131" s="221" t="s">
        <v>66</v>
      </c>
      <c r="G131" s="396"/>
      <c r="H131" s="397">
        <f t="shared" si="4"/>
        <v>0</v>
      </c>
      <c r="I131" s="222"/>
      <c r="M131" s="32"/>
    </row>
    <row r="132" spans="2:14" ht="23" customHeight="1">
      <c r="B132" s="21"/>
      <c r="C132" s="160" t="s">
        <v>132</v>
      </c>
      <c r="D132" s="150"/>
      <c r="E132" s="241">
        <v>1</v>
      </c>
      <c r="F132" s="221" t="s">
        <v>66</v>
      </c>
      <c r="G132" s="396"/>
      <c r="H132" s="397">
        <f t="shared" si="4"/>
        <v>0</v>
      </c>
      <c r="I132" s="222"/>
      <c r="M132" s="32"/>
    </row>
    <row r="133" spans="2:14" ht="23" customHeight="1">
      <c r="B133" s="21"/>
      <c r="C133" s="160" t="s">
        <v>133</v>
      </c>
      <c r="D133" s="150" t="s">
        <v>137</v>
      </c>
      <c r="E133" s="241">
        <v>1</v>
      </c>
      <c r="F133" s="221" t="s">
        <v>66</v>
      </c>
      <c r="G133" s="396"/>
      <c r="H133" s="397">
        <f t="shared" si="4"/>
        <v>0</v>
      </c>
      <c r="I133" s="222"/>
      <c r="M133" s="32"/>
    </row>
    <row r="134" spans="2:14" ht="23" customHeight="1">
      <c r="B134" s="21"/>
      <c r="C134" s="160" t="s">
        <v>134</v>
      </c>
      <c r="D134" s="185"/>
      <c r="E134" s="241">
        <v>1</v>
      </c>
      <c r="F134" s="221" t="s">
        <v>66</v>
      </c>
      <c r="G134" s="396"/>
      <c r="H134" s="397">
        <f>E134*G134</f>
        <v>0</v>
      </c>
      <c r="I134" s="222"/>
      <c r="M134" s="32"/>
    </row>
    <row r="135" spans="2:14" ht="23" customHeight="1">
      <c r="B135" s="21"/>
      <c r="C135" s="140"/>
      <c r="D135" s="178"/>
      <c r="E135" s="289"/>
      <c r="F135" s="222"/>
      <c r="G135" s="12"/>
      <c r="H135" s="145"/>
      <c r="I135" s="222"/>
      <c r="M135" s="32"/>
    </row>
    <row r="136" spans="2:14" ht="23" customHeight="1">
      <c r="B136" s="21"/>
      <c r="C136" s="140"/>
      <c r="D136" s="143"/>
      <c r="E136" s="290"/>
      <c r="F136" s="222"/>
      <c r="G136" s="12"/>
      <c r="H136" s="145"/>
      <c r="I136" s="222"/>
      <c r="M136" s="32"/>
    </row>
    <row r="137" spans="2:14" ht="23" customHeight="1">
      <c r="B137" s="21"/>
      <c r="C137" s="140"/>
      <c r="D137" s="143"/>
      <c r="E137" s="290"/>
      <c r="F137" s="222"/>
      <c r="G137" s="12"/>
      <c r="H137" s="145"/>
      <c r="I137" s="222"/>
      <c r="M137" s="32"/>
      <c r="N137" s="120"/>
    </row>
    <row r="138" spans="2:14" ht="23" customHeight="1">
      <c r="B138" s="21"/>
      <c r="C138" s="140"/>
      <c r="D138" s="143"/>
      <c r="E138" s="289"/>
      <c r="F138" s="222"/>
      <c r="G138" s="12"/>
      <c r="H138" s="145"/>
      <c r="I138" s="222"/>
      <c r="M138" s="32"/>
    </row>
    <row r="139" spans="2:14" ht="23" customHeight="1">
      <c r="B139" s="21"/>
      <c r="C139" s="140"/>
      <c r="D139" s="178"/>
      <c r="E139" s="289"/>
      <c r="F139" s="222"/>
      <c r="G139" s="12"/>
      <c r="H139" s="145"/>
      <c r="I139" s="222"/>
      <c r="M139" s="32"/>
    </row>
    <row r="140" spans="2:14" ht="23" customHeight="1">
      <c r="B140" s="22"/>
      <c r="C140" s="140"/>
      <c r="D140" s="171"/>
      <c r="E140" s="289"/>
      <c r="F140" s="222"/>
      <c r="G140" s="12"/>
      <c r="H140" s="145"/>
      <c r="I140" s="222"/>
      <c r="M140" s="32"/>
    </row>
    <row r="141" spans="2:14" ht="23" customHeight="1">
      <c r="B141" s="22"/>
      <c r="C141" s="140"/>
      <c r="D141" s="171"/>
      <c r="E141" s="289"/>
      <c r="F141" s="222"/>
      <c r="G141" s="12"/>
      <c r="H141" s="145"/>
      <c r="I141" s="222"/>
      <c r="M141" s="32"/>
    </row>
    <row r="142" spans="2:14" ht="23" customHeight="1">
      <c r="B142" s="22"/>
      <c r="C142" s="140"/>
      <c r="D142" s="171"/>
      <c r="E142" s="289"/>
      <c r="F142" s="222"/>
      <c r="G142" s="12"/>
      <c r="H142" s="145"/>
      <c r="I142" s="222"/>
      <c r="M142" s="32"/>
    </row>
    <row r="143" spans="2:14" ht="23" customHeight="1">
      <c r="B143" s="22"/>
      <c r="C143" s="140"/>
      <c r="D143" s="171"/>
      <c r="E143" s="289"/>
      <c r="F143" s="222"/>
      <c r="G143" s="12"/>
      <c r="H143" s="145"/>
      <c r="I143" s="222"/>
      <c r="M143" s="32"/>
    </row>
    <row r="144" spans="2:14" ht="23" customHeight="1">
      <c r="B144" s="22"/>
      <c r="C144" s="140"/>
      <c r="D144" s="171"/>
      <c r="E144" s="289"/>
      <c r="F144" s="222"/>
      <c r="G144" s="12"/>
      <c r="H144" s="145"/>
      <c r="I144" s="222"/>
      <c r="M144" s="32"/>
    </row>
    <row r="145" spans="2:17" ht="23" customHeight="1">
      <c r="B145" s="22"/>
      <c r="C145" s="140"/>
      <c r="D145" s="171"/>
      <c r="E145" s="289"/>
      <c r="F145" s="222"/>
      <c r="G145" s="12"/>
      <c r="H145" s="145"/>
      <c r="I145" s="222"/>
      <c r="M145" s="32"/>
    </row>
    <row r="146" spans="2:17" ht="23" customHeight="1">
      <c r="B146" s="22"/>
      <c r="C146" s="140"/>
      <c r="D146" s="171"/>
      <c r="E146" s="289"/>
      <c r="F146" s="222"/>
      <c r="G146" s="12"/>
      <c r="H146" s="145"/>
      <c r="I146" s="222"/>
      <c r="M146" s="32"/>
    </row>
    <row r="147" spans="2:17" ht="23" customHeight="1">
      <c r="B147" s="22"/>
      <c r="C147" s="140"/>
      <c r="D147" s="171"/>
      <c r="E147" s="289"/>
      <c r="F147" s="222"/>
      <c r="G147" s="12"/>
      <c r="H147" s="145"/>
      <c r="I147" s="222"/>
      <c r="M147" s="32"/>
    </row>
    <row r="148" spans="2:17" ht="23" customHeight="1">
      <c r="B148" s="22"/>
      <c r="C148" s="140"/>
      <c r="D148" s="171"/>
      <c r="E148" s="289"/>
      <c r="F148" s="222"/>
      <c r="G148" s="12"/>
      <c r="H148" s="145"/>
      <c r="I148" s="222"/>
      <c r="M148" s="32"/>
    </row>
    <row r="149" spans="2:17" ht="23" customHeight="1">
      <c r="B149" s="22"/>
      <c r="C149" s="140"/>
      <c r="D149" s="171"/>
      <c r="E149" s="289"/>
      <c r="F149" s="222"/>
      <c r="G149" s="12"/>
      <c r="H149" s="145"/>
      <c r="I149" s="222"/>
      <c r="M149" s="32"/>
    </row>
    <row r="150" spans="2:17" ht="23" customHeight="1">
      <c r="B150" s="21"/>
      <c r="C150" s="140"/>
      <c r="D150" s="171"/>
      <c r="E150" s="289"/>
      <c r="F150" s="222"/>
      <c r="G150" s="12"/>
      <c r="H150" s="145"/>
      <c r="I150" s="222"/>
      <c r="M150" s="38"/>
      <c r="N150" s="39"/>
      <c r="O150" s="31"/>
    </row>
    <row r="151" spans="2:17" ht="23" customHeight="1">
      <c r="B151" s="21"/>
      <c r="C151" s="140"/>
      <c r="D151" s="171"/>
      <c r="E151" s="289"/>
      <c r="F151" s="222"/>
      <c r="G151" s="12"/>
      <c r="H151" s="145"/>
      <c r="I151" s="222"/>
      <c r="M151" s="38"/>
      <c r="N151" s="39"/>
      <c r="O151" s="31"/>
    </row>
    <row r="152" spans="2:17" ht="23" customHeight="1">
      <c r="B152" s="21"/>
      <c r="C152" s="140"/>
      <c r="D152" s="143"/>
      <c r="E152" s="289"/>
      <c r="F152" s="222"/>
      <c r="G152" s="12"/>
      <c r="H152" s="145"/>
      <c r="I152" s="222"/>
      <c r="M152" s="38"/>
      <c r="N152" s="39"/>
      <c r="O152" s="31"/>
    </row>
    <row r="153" spans="2:17" ht="23" customHeight="1">
      <c r="B153" s="21"/>
      <c r="C153" s="140"/>
      <c r="D153" s="143"/>
      <c r="E153" s="289"/>
      <c r="F153" s="222"/>
      <c r="G153" s="12"/>
      <c r="H153" s="145"/>
      <c r="I153" s="222"/>
      <c r="M153" s="38"/>
      <c r="N153" s="39"/>
      <c r="O153" s="31"/>
    </row>
    <row r="154" spans="2:17" ht="23" customHeight="1">
      <c r="B154" s="21"/>
      <c r="C154" s="140"/>
      <c r="D154" s="143"/>
      <c r="E154" s="290"/>
      <c r="F154" s="222"/>
      <c r="G154" s="12"/>
      <c r="H154" s="145"/>
      <c r="I154" s="222"/>
      <c r="M154" s="38"/>
      <c r="N154" s="39"/>
      <c r="O154" s="31"/>
    </row>
    <row r="155" spans="2:17" ht="23" customHeight="1">
      <c r="B155" s="22"/>
      <c r="C155" s="140"/>
      <c r="D155" s="171"/>
      <c r="E155" s="289"/>
      <c r="F155" s="222"/>
      <c r="G155" s="12"/>
      <c r="H155" s="145"/>
      <c r="I155" s="222"/>
      <c r="J155" s="31"/>
      <c r="K155" s="31"/>
      <c r="L155" s="31"/>
      <c r="M155" s="38"/>
      <c r="N155" s="31"/>
      <c r="O155" s="31"/>
    </row>
    <row r="156" spans="2:17" ht="23" customHeight="1">
      <c r="B156" s="21"/>
      <c r="C156" s="140"/>
      <c r="D156" s="143"/>
      <c r="E156" s="289"/>
      <c r="F156" s="222"/>
      <c r="G156" s="12"/>
      <c r="H156" s="145"/>
      <c r="I156" s="222"/>
      <c r="M156" s="38"/>
      <c r="N156" s="39"/>
      <c r="O156" s="31"/>
    </row>
    <row r="157" spans="2:17" ht="23" customHeight="1">
      <c r="B157" s="21"/>
      <c r="C157" s="140"/>
      <c r="D157" s="143"/>
      <c r="E157" s="289"/>
      <c r="F157" s="222"/>
      <c r="G157" s="12"/>
      <c r="H157" s="145"/>
      <c r="I157" s="222"/>
      <c r="M157" s="32"/>
    </row>
    <row r="158" spans="2:17" ht="23" customHeight="1">
      <c r="B158" s="21"/>
      <c r="C158" s="140"/>
      <c r="D158" s="143"/>
      <c r="E158" s="290"/>
      <c r="F158" s="222"/>
      <c r="G158" s="12"/>
      <c r="H158" s="145"/>
      <c r="I158" s="222"/>
      <c r="M158" s="32"/>
    </row>
    <row r="159" spans="2:17" ht="23" customHeight="1">
      <c r="B159" s="259"/>
      <c r="C159" s="174"/>
      <c r="D159" s="291"/>
      <c r="E159" s="292"/>
      <c r="F159" s="226"/>
      <c r="G159" s="14"/>
      <c r="H159" s="133"/>
      <c r="I159" s="226"/>
      <c r="M159" s="32"/>
    </row>
    <row r="160" spans="2:17" ht="23" customHeight="1">
      <c r="B160" s="11"/>
      <c r="C160" s="231" t="s">
        <v>54</v>
      </c>
      <c r="D160" s="287"/>
      <c r="E160" s="155"/>
      <c r="F160" s="223"/>
      <c r="G160" s="156"/>
      <c r="H160" s="398">
        <f>SUM(H129:H159)</f>
        <v>0</v>
      </c>
      <c r="I160" s="223"/>
      <c r="J160" s="35"/>
      <c r="K160" s="36"/>
      <c r="L160" s="36"/>
      <c r="M160" s="36"/>
      <c r="N160" s="36"/>
      <c r="P160" s="37"/>
      <c r="Q160" s="33"/>
    </row>
    <row r="161" spans="1:13" s="31" customFormat="1" ht="12" customHeight="1">
      <c r="A161" s="293"/>
      <c r="B161" s="294"/>
      <c r="C161" s="295"/>
      <c r="D161" s="296"/>
      <c r="E161" s="297"/>
      <c r="F161" s="294"/>
      <c r="G161" s="298"/>
      <c r="H161" s="299"/>
      <c r="I161" s="294"/>
      <c r="M161" s="38"/>
    </row>
    <row r="162" spans="1:13" ht="24" customHeight="1">
      <c r="B162" s="566" t="str">
        <f>B95</f>
        <v>（細目別内訳）</v>
      </c>
      <c r="C162" s="566"/>
      <c r="D162" s="105"/>
      <c r="E162" s="105"/>
      <c r="F162" s="105"/>
      <c r="G162" s="105"/>
      <c r="H162" s="105"/>
      <c r="I162" s="105"/>
      <c r="M162" s="32"/>
    </row>
    <row r="163" spans="1:13" ht="24" customHeight="1">
      <c r="B163" s="568" t="s">
        <v>0</v>
      </c>
      <c r="C163" s="569"/>
      <c r="D163" s="285" t="s">
        <v>1</v>
      </c>
      <c r="E163" s="285" t="s">
        <v>2</v>
      </c>
      <c r="F163" s="285" t="s">
        <v>39</v>
      </c>
      <c r="G163" s="286" t="s">
        <v>40</v>
      </c>
      <c r="H163" s="285" t="s">
        <v>3</v>
      </c>
      <c r="I163" s="286" t="s">
        <v>4</v>
      </c>
      <c r="M163" s="32"/>
    </row>
    <row r="164" spans="1:13" ht="24" customHeight="1">
      <c r="B164" s="21" t="s">
        <v>14</v>
      </c>
      <c r="C164" s="177" t="s">
        <v>606</v>
      </c>
      <c r="D164" s="143"/>
      <c r="E164" s="289"/>
      <c r="F164" s="225"/>
      <c r="G164" s="12"/>
      <c r="H164" s="145"/>
      <c r="I164" s="222"/>
      <c r="M164" s="32"/>
    </row>
    <row r="165" spans="1:13" ht="24" customHeight="1">
      <c r="B165" s="9"/>
      <c r="C165" s="160" t="s">
        <v>607</v>
      </c>
      <c r="D165" s="150" t="s">
        <v>155</v>
      </c>
      <c r="E165" s="241">
        <v>1129</v>
      </c>
      <c r="F165" s="221" t="s">
        <v>81</v>
      </c>
      <c r="G165" s="242"/>
      <c r="H165" s="145">
        <f>E165*G165</f>
        <v>0</v>
      </c>
      <c r="I165" s="234"/>
      <c r="M165" s="32"/>
    </row>
    <row r="166" spans="1:13" ht="24" customHeight="1">
      <c r="B166" s="9"/>
      <c r="C166" s="160" t="s">
        <v>608</v>
      </c>
      <c r="D166" s="150" t="s">
        <v>156</v>
      </c>
      <c r="E166" s="241">
        <v>50.4</v>
      </c>
      <c r="F166" s="221" t="s">
        <v>111</v>
      </c>
      <c r="G166" s="242"/>
      <c r="H166" s="145">
        <f>E166*G166</f>
        <v>0</v>
      </c>
      <c r="I166" s="234"/>
      <c r="M166" s="32"/>
    </row>
    <row r="167" spans="1:13" ht="24" customHeight="1">
      <c r="B167" s="9"/>
      <c r="C167" s="160" t="s">
        <v>609</v>
      </c>
      <c r="D167" s="150" t="s">
        <v>157</v>
      </c>
      <c r="E167" s="241">
        <v>68.099999999999994</v>
      </c>
      <c r="F167" s="221" t="s">
        <v>111</v>
      </c>
      <c r="G167" s="242"/>
      <c r="H167" s="145">
        <f t="shared" ref="H167:H182" si="5">E167*G167</f>
        <v>0</v>
      </c>
      <c r="I167" s="234"/>
      <c r="M167" s="32"/>
    </row>
    <row r="168" spans="1:13" ht="24" customHeight="1">
      <c r="B168" s="9"/>
      <c r="C168" s="160" t="s">
        <v>142</v>
      </c>
      <c r="D168" s="150" t="s">
        <v>158</v>
      </c>
      <c r="E168" s="241">
        <v>40.799999999999997</v>
      </c>
      <c r="F168" s="221" t="s">
        <v>111</v>
      </c>
      <c r="G168" s="242"/>
      <c r="H168" s="145">
        <f t="shared" si="5"/>
        <v>0</v>
      </c>
      <c r="I168" s="234"/>
      <c r="M168" s="32"/>
    </row>
    <row r="169" spans="1:13" ht="24" customHeight="1">
      <c r="B169" s="9"/>
      <c r="C169" s="160" t="s">
        <v>610</v>
      </c>
      <c r="D169" s="150" t="s">
        <v>157</v>
      </c>
      <c r="E169" s="241">
        <v>180</v>
      </c>
      <c r="F169" s="221" t="s">
        <v>111</v>
      </c>
      <c r="G169" s="242"/>
      <c r="H169" s="145">
        <f t="shared" si="5"/>
        <v>0</v>
      </c>
      <c r="I169" s="234"/>
      <c r="M169" s="32"/>
    </row>
    <row r="170" spans="1:13" ht="24" customHeight="1">
      <c r="B170" s="9"/>
      <c r="C170" s="160" t="s">
        <v>611</v>
      </c>
      <c r="D170" s="150" t="s">
        <v>159</v>
      </c>
      <c r="E170" s="241">
        <v>567.6</v>
      </c>
      <c r="F170" s="221" t="s">
        <v>81</v>
      </c>
      <c r="G170" s="242"/>
      <c r="H170" s="145">
        <f t="shared" si="5"/>
        <v>0</v>
      </c>
      <c r="I170" s="234"/>
      <c r="M170" s="32"/>
    </row>
    <row r="171" spans="1:13" ht="24" customHeight="1">
      <c r="B171" s="9"/>
      <c r="C171" s="160" t="s">
        <v>612</v>
      </c>
      <c r="D171" s="150"/>
      <c r="E171" s="241">
        <v>50.4</v>
      </c>
      <c r="F171" s="221" t="s">
        <v>111</v>
      </c>
      <c r="G171" s="242"/>
      <c r="H171" s="145">
        <f t="shared" si="5"/>
        <v>0</v>
      </c>
      <c r="I171" s="234"/>
      <c r="M171" s="32"/>
    </row>
    <row r="172" spans="1:13" ht="24" customHeight="1">
      <c r="B172" s="9"/>
      <c r="C172" s="160" t="s">
        <v>613</v>
      </c>
      <c r="D172" s="150"/>
      <c r="E172" s="241">
        <v>11</v>
      </c>
      <c r="F172" s="221" t="s">
        <v>111</v>
      </c>
      <c r="G172" s="242"/>
      <c r="H172" s="145">
        <f t="shared" si="5"/>
        <v>0</v>
      </c>
      <c r="I172" s="234"/>
      <c r="M172" s="32"/>
    </row>
    <row r="173" spans="1:13" ht="24" customHeight="1">
      <c r="B173" s="9"/>
      <c r="C173" s="160" t="s">
        <v>614</v>
      </c>
      <c r="D173" s="150" t="s">
        <v>160</v>
      </c>
      <c r="E173" s="241">
        <v>998</v>
      </c>
      <c r="F173" s="221" t="s">
        <v>81</v>
      </c>
      <c r="G173" s="242"/>
      <c r="H173" s="145">
        <f t="shared" si="5"/>
        <v>0</v>
      </c>
      <c r="I173" s="234"/>
      <c r="M173" s="32"/>
    </row>
    <row r="174" spans="1:13" ht="24" customHeight="1">
      <c r="B174" s="9"/>
      <c r="C174" s="160" t="s">
        <v>148</v>
      </c>
      <c r="D174" s="150" t="s">
        <v>161</v>
      </c>
      <c r="E174" s="241">
        <v>39.6</v>
      </c>
      <c r="F174" s="221" t="s">
        <v>81</v>
      </c>
      <c r="G174" s="242"/>
      <c r="H174" s="145">
        <f t="shared" si="5"/>
        <v>0</v>
      </c>
      <c r="I174" s="234"/>
      <c r="M174" s="32"/>
    </row>
    <row r="175" spans="1:13" ht="24" customHeight="1">
      <c r="B175" s="10"/>
      <c r="C175" s="160" t="s">
        <v>615</v>
      </c>
      <c r="D175" s="150" t="s">
        <v>162</v>
      </c>
      <c r="E175" s="241">
        <v>159.1</v>
      </c>
      <c r="F175" s="221" t="s">
        <v>81</v>
      </c>
      <c r="G175" s="242"/>
      <c r="H175" s="145">
        <f t="shared" si="5"/>
        <v>0</v>
      </c>
      <c r="I175" s="234"/>
      <c r="M175" s="32"/>
    </row>
    <row r="176" spans="1:13" ht="24" customHeight="1">
      <c r="B176" s="10"/>
      <c r="C176" s="160" t="s">
        <v>616</v>
      </c>
      <c r="D176" s="150" t="s">
        <v>161</v>
      </c>
      <c r="E176" s="241">
        <v>531</v>
      </c>
      <c r="F176" s="221" t="s">
        <v>81</v>
      </c>
      <c r="G176" s="242"/>
      <c r="H176" s="145">
        <f t="shared" si="5"/>
        <v>0</v>
      </c>
      <c r="I176" s="234"/>
      <c r="M176" s="32"/>
    </row>
    <row r="177" spans="2:15" ht="24" customHeight="1">
      <c r="B177" s="10"/>
      <c r="C177" s="160" t="s">
        <v>150</v>
      </c>
      <c r="D177" s="150"/>
      <c r="E177" s="241">
        <v>1</v>
      </c>
      <c r="F177" s="221" t="s">
        <v>66</v>
      </c>
      <c r="G177" s="242"/>
      <c r="H177" s="145">
        <f t="shared" si="5"/>
        <v>0</v>
      </c>
      <c r="I177" s="234"/>
      <c r="M177" s="32"/>
    </row>
    <row r="178" spans="2:15" ht="24" customHeight="1">
      <c r="B178" s="10"/>
      <c r="C178" s="160" t="s">
        <v>617</v>
      </c>
      <c r="D178" s="150"/>
      <c r="E178" s="241">
        <v>13</v>
      </c>
      <c r="F178" s="221" t="s">
        <v>165</v>
      </c>
      <c r="G178" s="242"/>
      <c r="H178" s="145">
        <f t="shared" si="5"/>
        <v>0</v>
      </c>
      <c r="I178" s="234"/>
      <c r="M178" s="32"/>
    </row>
    <row r="179" spans="2:15" ht="24" customHeight="1">
      <c r="B179" s="10"/>
      <c r="C179" s="160" t="s">
        <v>152</v>
      </c>
      <c r="D179" s="150" t="s">
        <v>163</v>
      </c>
      <c r="E179" s="241">
        <v>156</v>
      </c>
      <c r="F179" s="221" t="s">
        <v>166</v>
      </c>
      <c r="G179" s="242"/>
      <c r="H179" s="145">
        <f t="shared" si="5"/>
        <v>0</v>
      </c>
      <c r="I179" s="234"/>
      <c r="M179" s="32"/>
    </row>
    <row r="180" spans="2:15" ht="24" customHeight="1">
      <c r="B180" s="10"/>
      <c r="C180" s="160" t="s">
        <v>153</v>
      </c>
      <c r="D180" s="150"/>
      <c r="E180" s="241">
        <v>2</v>
      </c>
      <c r="F180" s="221" t="s">
        <v>167</v>
      </c>
      <c r="G180" s="242"/>
      <c r="H180" s="145">
        <f t="shared" si="5"/>
        <v>0</v>
      </c>
      <c r="I180" s="234"/>
      <c r="M180" s="32"/>
    </row>
    <row r="181" spans="2:15" ht="24" customHeight="1">
      <c r="B181" s="9"/>
      <c r="C181" s="160" t="s">
        <v>154</v>
      </c>
      <c r="D181" s="150" t="s">
        <v>164</v>
      </c>
      <c r="E181" s="241">
        <v>16</v>
      </c>
      <c r="F181" s="221" t="s">
        <v>167</v>
      </c>
      <c r="G181" s="242"/>
      <c r="H181" s="145">
        <f t="shared" si="5"/>
        <v>0</v>
      </c>
      <c r="I181" s="234"/>
      <c r="M181" s="38"/>
      <c r="N181" s="39"/>
      <c r="O181" s="31"/>
    </row>
    <row r="182" spans="2:15" ht="24" customHeight="1">
      <c r="B182" s="9"/>
      <c r="C182" s="160" t="s">
        <v>125</v>
      </c>
      <c r="D182" s="150"/>
      <c r="E182" s="241">
        <v>1</v>
      </c>
      <c r="F182" s="221" t="s">
        <v>66</v>
      </c>
      <c r="G182" s="242"/>
      <c r="H182" s="145">
        <f t="shared" si="5"/>
        <v>0</v>
      </c>
      <c r="I182" s="234"/>
      <c r="M182" s="38"/>
      <c r="N182" s="39"/>
      <c r="O182" s="31"/>
    </row>
    <row r="183" spans="2:15" ht="24" customHeight="1">
      <c r="B183" s="9"/>
      <c r="C183" s="140"/>
      <c r="D183" s="143"/>
      <c r="E183" s="289"/>
      <c r="F183" s="222"/>
      <c r="G183" s="23"/>
      <c r="H183" s="145"/>
      <c r="I183" s="222"/>
      <c r="M183" s="38"/>
      <c r="N183" s="39"/>
      <c r="O183" s="31"/>
    </row>
    <row r="184" spans="2:15" ht="24" customHeight="1">
      <c r="B184" s="9"/>
      <c r="C184" s="140"/>
      <c r="D184" s="143"/>
      <c r="E184" s="289"/>
      <c r="F184" s="222"/>
      <c r="G184" s="23"/>
      <c r="H184" s="145"/>
      <c r="I184" s="222"/>
      <c r="M184" s="38"/>
      <c r="N184" s="39"/>
      <c r="O184" s="31"/>
    </row>
    <row r="185" spans="2:15" ht="24" customHeight="1">
      <c r="B185" s="9"/>
      <c r="C185" s="140"/>
      <c r="D185" s="143"/>
      <c r="E185" s="290"/>
      <c r="F185" s="222"/>
      <c r="G185" s="23"/>
      <c r="H185" s="145"/>
      <c r="I185" s="222"/>
      <c r="M185" s="38"/>
      <c r="N185" s="39"/>
      <c r="O185" s="31"/>
    </row>
    <row r="186" spans="2:15" ht="24" customHeight="1">
      <c r="B186" s="10"/>
      <c r="C186" s="140"/>
      <c r="D186" s="171"/>
      <c r="E186" s="289"/>
      <c r="F186" s="222"/>
      <c r="G186" s="23"/>
      <c r="H186" s="145"/>
      <c r="I186" s="222"/>
      <c r="J186" s="31"/>
      <c r="K186" s="31"/>
      <c r="L186" s="31"/>
      <c r="M186" s="38"/>
      <c r="N186" s="31"/>
      <c r="O186" s="31"/>
    </row>
    <row r="187" spans="2:15" ht="24" customHeight="1">
      <c r="B187" s="9"/>
      <c r="C187" s="140"/>
      <c r="D187" s="143"/>
      <c r="E187" s="289"/>
      <c r="F187" s="222"/>
      <c r="G187" s="23"/>
      <c r="H187" s="145"/>
      <c r="I187" s="222"/>
      <c r="M187" s="38"/>
      <c r="N187" s="39"/>
      <c r="O187" s="31"/>
    </row>
    <row r="188" spans="2:15" ht="24" customHeight="1">
      <c r="B188" s="19"/>
      <c r="C188" s="140"/>
      <c r="D188" s="143"/>
      <c r="E188" s="289"/>
      <c r="F188" s="221"/>
      <c r="G188" s="23"/>
      <c r="H188" s="145"/>
      <c r="I188" s="222"/>
      <c r="M188" s="32"/>
    </row>
    <row r="189" spans="2:15" ht="24" customHeight="1">
      <c r="B189" s="19"/>
      <c r="C189" s="140"/>
      <c r="D189" s="143"/>
      <c r="E189" s="289"/>
      <c r="F189" s="221"/>
      <c r="G189" s="23"/>
      <c r="H189" s="145"/>
      <c r="I189" s="222"/>
      <c r="M189" s="32"/>
    </row>
    <row r="190" spans="2:15" ht="24" customHeight="1">
      <c r="B190" s="19"/>
      <c r="C190" s="140"/>
      <c r="D190" s="143"/>
      <c r="E190" s="289"/>
      <c r="F190" s="221"/>
      <c r="G190" s="23"/>
      <c r="H190" s="145"/>
      <c r="I190" s="222"/>
      <c r="M190" s="32"/>
    </row>
    <row r="191" spans="2:15" ht="24" customHeight="1">
      <c r="B191" s="19"/>
      <c r="C191" s="140"/>
      <c r="D191" s="143"/>
      <c r="E191" s="290"/>
      <c r="F191" s="222"/>
      <c r="G191" s="23"/>
      <c r="H191" s="145"/>
      <c r="I191" s="222"/>
      <c r="M191" s="32"/>
    </row>
    <row r="192" spans="2:15" ht="24" customHeight="1">
      <c r="B192" s="19"/>
      <c r="C192" s="140"/>
      <c r="D192" s="143"/>
      <c r="E192" s="290"/>
      <c r="F192" s="222"/>
      <c r="G192" s="23"/>
      <c r="H192" s="145"/>
      <c r="I192" s="222"/>
      <c r="M192" s="32"/>
    </row>
    <row r="193" spans="2:17" ht="24" customHeight="1">
      <c r="B193" s="19"/>
      <c r="C193" s="140"/>
      <c r="D193" s="143"/>
      <c r="E193" s="290"/>
      <c r="F193" s="222"/>
      <c r="G193" s="23"/>
      <c r="H193" s="145"/>
      <c r="I193" s="222"/>
      <c r="M193" s="32"/>
    </row>
    <row r="194" spans="2:17" ht="24" customHeight="1">
      <c r="B194" s="11"/>
      <c r="C194" s="231" t="s">
        <v>65</v>
      </c>
      <c r="D194" s="287"/>
      <c r="E194" s="155"/>
      <c r="F194" s="223"/>
      <c r="G194" s="156"/>
      <c r="H194" s="136">
        <f>SUM(H165:H182)</f>
        <v>0</v>
      </c>
      <c r="I194" s="223"/>
      <c r="J194" s="35"/>
      <c r="K194" s="36"/>
      <c r="L194" s="36"/>
      <c r="M194" s="36"/>
      <c r="N194" s="36"/>
      <c r="P194" s="37"/>
      <c r="Q194" s="33"/>
    </row>
  </sheetData>
  <mergeCells count="16">
    <mergeCell ref="D95:I95"/>
    <mergeCell ref="B96:C96"/>
    <mergeCell ref="B126:C126"/>
    <mergeCell ref="D126:I126"/>
    <mergeCell ref="B1:C1"/>
    <mergeCell ref="D1:I1"/>
    <mergeCell ref="B2:C2"/>
    <mergeCell ref="B32:C32"/>
    <mergeCell ref="D32:I32"/>
    <mergeCell ref="B33:C33"/>
    <mergeCell ref="B127:C127"/>
    <mergeCell ref="B162:C162"/>
    <mergeCell ref="B163:C163"/>
    <mergeCell ref="B63:C63"/>
    <mergeCell ref="B64:C64"/>
    <mergeCell ref="B95:C95"/>
  </mergeCells>
  <phoneticPr fontId="1"/>
  <pageMargins left="0.31496062992125984" right="0.31496062992125984" top="0.19685039370078741" bottom="0.19685039370078741" header="0.31496062992125984" footer="0.31496062992125984"/>
  <pageSetup paperSize="9" orientation="portrait" r:id="rId1"/>
  <headerFooter>
    <oddFooter xml:space="preserve">&amp;C
</oddFooter>
  </headerFooter>
  <rowBreaks count="4" manualBreakCount="4">
    <brk id="31" max="16383" man="1"/>
    <brk id="62" max="16383" man="1"/>
    <brk id="94" max="16383" man="1"/>
    <brk id="1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763E-1380-400A-B759-B50C82E40483}">
  <dimension ref="A1:P194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256" customWidth="1"/>
    <col min="2" max="2" width="6.33203125" style="256" customWidth="1"/>
    <col min="3" max="3" width="19.5" style="256" customWidth="1"/>
    <col min="4" max="4" width="15.6640625" style="256" customWidth="1"/>
    <col min="5" max="5" width="7.33203125" style="256" customWidth="1"/>
    <col min="6" max="6" width="4.83203125" style="256" customWidth="1"/>
    <col min="7" max="7" width="9" style="256" customWidth="1"/>
    <col min="8" max="8" width="12.5" style="256" customWidth="1"/>
    <col min="9" max="9" width="9.1640625" style="256" customWidth="1"/>
    <col min="10" max="10" width="10.83203125" style="30" customWidth="1"/>
    <col min="11" max="11" width="11" style="30" customWidth="1"/>
    <col min="12" max="12" width="9.6640625" style="30" customWidth="1"/>
    <col min="13" max="13" width="9.33203125" style="30" customWidth="1"/>
    <col min="14" max="14" width="9.83203125" style="30" customWidth="1"/>
    <col min="15" max="15" width="9.33203125" style="30" customWidth="1"/>
    <col min="16" max="16" width="9.6640625" style="30" customWidth="1"/>
    <col min="17" max="16384" width="9" style="30"/>
  </cols>
  <sheetData>
    <row r="1" spans="2:12" ht="24" customHeight="1">
      <c r="B1" s="562" t="s">
        <v>47</v>
      </c>
      <c r="C1" s="562"/>
      <c r="D1" s="563"/>
      <c r="E1" s="563"/>
      <c r="F1" s="563"/>
      <c r="G1" s="563"/>
      <c r="H1" s="563"/>
      <c r="I1" s="563"/>
      <c r="L1" s="32"/>
    </row>
    <row r="2" spans="2:12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  <c r="L2" s="32"/>
    </row>
    <row r="3" spans="2:12" ht="24" customHeight="1">
      <c r="B3" s="26" t="str">
        <f>全体!B72</f>
        <v>Ａ</v>
      </c>
      <c r="C3" s="164" t="str">
        <f>全体!C72</f>
        <v>建築工事</v>
      </c>
      <c r="D3" s="257"/>
      <c r="E3" s="165"/>
      <c r="F3" s="225"/>
      <c r="G3" s="258"/>
      <c r="H3" s="165"/>
      <c r="I3" s="224"/>
      <c r="L3" s="32"/>
    </row>
    <row r="4" spans="2:12" ht="24" customHeight="1">
      <c r="B4" s="259">
        <f>全体!B89</f>
        <v>3</v>
      </c>
      <c r="C4" s="140" t="str">
        <f>全体!C89</f>
        <v>出荷台①-7</v>
      </c>
      <c r="D4" s="260"/>
      <c r="E4" s="131"/>
      <c r="F4" s="226"/>
      <c r="G4" s="132"/>
      <c r="H4" s="131"/>
      <c r="I4" s="228"/>
      <c r="L4" s="32"/>
    </row>
    <row r="5" spans="2:12" ht="24" customHeight="1">
      <c r="B5" s="21" t="s">
        <v>10</v>
      </c>
      <c r="C5" s="140" t="s">
        <v>36</v>
      </c>
      <c r="D5" s="148"/>
      <c r="E5" s="138"/>
      <c r="F5" s="222"/>
      <c r="G5" s="139"/>
      <c r="H5" s="145"/>
      <c r="I5" s="221"/>
      <c r="L5" s="32"/>
    </row>
    <row r="6" spans="2:12" ht="24" customHeight="1">
      <c r="B6" s="21"/>
      <c r="C6" s="160" t="s">
        <v>80</v>
      </c>
      <c r="D6" s="148"/>
      <c r="E6" s="241">
        <v>93.6</v>
      </c>
      <c r="F6" s="222" t="s">
        <v>37</v>
      </c>
      <c r="G6" s="242"/>
      <c r="H6" s="145">
        <f t="shared" ref="H6:H9" si="0">E6*G6</f>
        <v>0</v>
      </c>
      <c r="I6" s="221"/>
      <c r="L6" s="32"/>
    </row>
    <row r="7" spans="2:12" ht="24" customHeight="1">
      <c r="B7" s="21"/>
      <c r="C7" s="160" t="s">
        <v>82</v>
      </c>
      <c r="D7" s="148"/>
      <c r="E7" s="241">
        <v>93.6</v>
      </c>
      <c r="F7" s="222" t="s">
        <v>37</v>
      </c>
      <c r="G7" s="242"/>
      <c r="H7" s="145">
        <f t="shared" si="0"/>
        <v>0</v>
      </c>
      <c r="I7" s="221"/>
      <c r="L7" s="32"/>
    </row>
    <row r="8" spans="2:12" ht="24" customHeight="1">
      <c r="B8" s="21"/>
      <c r="C8" s="160" t="s">
        <v>83</v>
      </c>
      <c r="D8" s="148"/>
      <c r="E8" s="241">
        <v>93.6</v>
      </c>
      <c r="F8" s="222" t="s">
        <v>37</v>
      </c>
      <c r="G8" s="242"/>
      <c r="H8" s="145">
        <f t="shared" si="0"/>
        <v>0</v>
      </c>
      <c r="I8" s="221"/>
      <c r="L8" s="32"/>
    </row>
    <row r="9" spans="2:12" ht="24" customHeight="1">
      <c r="B9" s="21"/>
      <c r="C9" s="160" t="s">
        <v>84</v>
      </c>
      <c r="D9" s="148"/>
      <c r="E9" s="241">
        <v>93.6</v>
      </c>
      <c r="F9" s="222" t="s">
        <v>37</v>
      </c>
      <c r="G9" s="242"/>
      <c r="H9" s="145">
        <f t="shared" si="0"/>
        <v>0</v>
      </c>
      <c r="I9" s="221"/>
      <c r="L9" s="32"/>
    </row>
    <row r="10" spans="2:12" ht="24" customHeight="1">
      <c r="B10" s="21"/>
      <c r="C10" s="160" t="s">
        <v>87</v>
      </c>
      <c r="D10" s="142"/>
      <c r="E10" s="241">
        <v>93.6</v>
      </c>
      <c r="F10" s="222" t="s">
        <v>37</v>
      </c>
      <c r="G10" s="242"/>
      <c r="H10" s="145">
        <f>G10*E10</f>
        <v>0</v>
      </c>
      <c r="I10" s="221"/>
      <c r="L10" s="32"/>
    </row>
    <row r="11" spans="2:12" ht="24" customHeight="1">
      <c r="B11" s="21"/>
      <c r="C11" s="159"/>
      <c r="D11" s="142"/>
      <c r="E11" s="301"/>
      <c r="F11" s="222"/>
      <c r="G11" s="302"/>
      <c r="H11" s="145"/>
      <c r="I11" s="221"/>
      <c r="L11" s="32"/>
    </row>
    <row r="12" spans="2:12" ht="24" customHeight="1">
      <c r="B12" s="21"/>
      <c r="C12" s="159"/>
      <c r="D12" s="142"/>
      <c r="E12" s="301"/>
      <c r="F12" s="222"/>
      <c r="G12" s="302"/>
      <c r="H12" s="145"/>
      <c r="I12" s="221"/>
      <c r="L12" s="32"/>
    </row>
    <row r="13" spans="2:12" ht="24" customHeight="1">
      <c r="B13" s="21"/>
      <c r="C13" s="140"/>
      <c r="D13" s="148"/>
      <c r="E13" s="144"/>
      <c r="F13" s="222"/>
      <c r="G13" s="263"/>
      <c r="H13" s="264"/>
      <c r="I13" s="221"/>
      <c r="L13" s="32"/>
    </row>
    <row r="14" spans="2:12" ht="24" customHeight="1">
      <c r="B14" s="21"/>
      <c r="C14" s="253"/>
      <c r="D14" s="148"/>
      <c r="E14" s="138"/>
      <c r="F14" s="222"/>
      <c r="G14" s="139"/>
      <c r="H14" s="145"/>
      <c r="I14" s="221"/>
      <c r="L14" s="32"/>
    </row>
    <row r="15" spans="2:12" ht="24" customHeight="1">
      <c r="B15" s="21"/>
      <c r="C15" s="140"/>
      <c r="D15" s="148"/>
      <c r="E15" s="138"/>
      <c r="F15" s="222"/>
      <c r="G15" s="139"/>
      <c r="H15" s="145"/>
      <c r="I15" s="221"/>
      <c r="L15" s="32"/>
    </row>
    <row r="16" spans="2:12" ht="24" customHeight="1">
      <c r="B16" s="21"/>
      <c r="C16" s="140"/>
      <c r="D16" s="148"/>
      <c r="E16" s="138"/>
      <c r="F16" s="222"/>
      <c r="G16" s="139"/>
      <c r="H16" s="145"/>
      <c r="I16" s="221"/>
      <c r="L16" s="32"/>
    </row>
    <row r="17" spans="2:16" ht="24" customHeight="1">
      <c r="B17" s="10"/>
      <c r="C17" s="265"/>
      <c r="D17" s="266"/>
      <c r="E17" s="161"/>
      <c r="F17" s="221"/>
      <c r="G17" s="162"/>
      <c r="H17" s="163"/>
      <c r="I17" s="221"/>
      <c r="L17" s="32"/>
    </row>
    <row r="18" spans="2:16" ht="24" customHeight="1">
      <c r="B18" s="9"/>
      <c r="C18" s="158"/>
      <c r="D18" s="149"/>
      <c r="E18" s="161"/>
      <c r="F18" s="221"/>
      <c r="G18" s="162"/>
      <c r="H18" s="163"/>
      <c r="I18" s="221"/>
      <c r="L18" s="38"/>
      <c r="M18" s="39"/>
      <c r="N18" s="31"/>
    </row>
    <row r="19" spans="2:16" ht="24" customHeight="1">
      <c r="B19" s="9"/>
      <c r="C19" s="158"/>
      <c r="D19" s="149"/>
      <c r="E19" s="161"/>
      <c r="F19" s="221"/>
      <c r="G19" s="162"/>
      <c r="H19" s="163"/>
      <c r="I19" s="221"/>
      <c r="L19" s="38"/>
      <c r="M19" s="39"/>
      <c r="N19" s="31"/>
    </row>
    <row r="20" spans="2:16" ht="24" customHeight="1">
      <c r="B20" s="9"/>
      <c r="C20" s="158"/>
      <c r="D20" s="149"/>
      <c r="E20" s="161"/>
      <c r="F20" s="221"/>
      <c r="G20" s="162"/>
      <c r="H20" s="163"/>
      <c r="I20" s="221"/>
      <c r="L20" s="38"/>
      <c r="M20" s="39"/>
      <c r="N20" s="31"/>
    </row>
    <row r="21" spans="2:16" ht="24" customHeight="1">
      <c r="B21" s="267"/>
      <c r="C21" s="268"/>
      <c r="D21" s="269"/>
      <c r="E21" s="270"/>
      <c r="F21" s="271"/>
      <c r="G21" s="272"/>
      <c r="H21" s="273"/>
      <c r="I21" s="271"/>
      <c r="J21" s="31"/>
      <c r="K21" s="31"/>
      <c r="L21" s="38"/>
      <c r="M21" s="31"/>
      <c r="N21" s="31"/>
    </row>
    <row r="22" spans="2:16" ht="24" customHeight="1">
      <c r="B22" s="267"/>
      <c r="C22" s="274"/>
      <c r="D22" s="269"/>
      <c r="E22" s="270"/>
      <c r="F22" s="271"/>
      <c r="G22" s="272"/>
      <c r="H22" s="273"/>
      <c r="I22" s="275"/>
      <c r="L22" s="32"/>
      <c r="O22" s="34"/>
    </row>
    <row r="23" spans="2:16" ht="24" customHeight="1">
      <c r="B23" s="276"/>
      <c r="C23" s="274"/>
      <c r="D23" s="277"/>
      <c r="E23" s="270"/>
      <c r="F23" s="271"/>
      <c r="G23" s="272"/>
      <c r="H23" s="273"/>
      <c r="I23" s="278"/>
      <c r="L23" s="32"/>
      <c r="P23" s="34"/>
    </row>
    <row r="24" spans="2:16" ht="24" customHeight="1">
      <c r="B24" s="267"/>
      <c r="C24" s="274"/>
      <c r="D24" s="269"/>
      <c r="E24" s="270"/>
      <c r="F24" s="271"/>
      <c r="G24" s="272"/>
      <c r="H24" s="273"/>
      <c r="I24" s="278"/>
      <c r="L24" s="32"/>
    </row>
    <row r="25" spans="2:16" ht="24" customHeight="1">
      <c r="B25" s="267"/>
      <c r="C25" s="274"/>
      <c r="D25" s="269"/>
      <c r="E25" s="270"/>
      <c r="F25" s="271"/>
      <c r="G25" s="272"/>
      <c r="H25" s="273"/>
      <c r="I25" s="278"/>
      <c r="L25" s="32"/>
    </row>
    <row r="26" spans="2:16" ht="24" customHeight="1">
      <c r="B26" s="267"/>
      <c r="C26" s="274"/>
      <c r="D26" s="269"/>
      <c r="E26" s="270"/>
      <c r="F26" s="271"/>
      <c r="G26" s="272"/>
      <c r="H26" s="273"/>
      <c r="I26" s="278"/>
      <c r="L26" s="32"/>
    </row>
    <row r="27" spans="2:16" ht="24" customHeight="1">
      <c r="B27" s="267"/>
      <c r="C27" s="274"/>
      <c r="D27" s="269"/>
      <c r="E27" s="270"/>
      <c r="F27" s="271"/>
      <c r="G27" s="272"/>
      <c r="H27" s="273"/>
      <c r="I27" s="278"/>
      <c r="L27" s="32"/>
    </row>
    <row r="28" spans="2:16" ht="24" customHeight="1">
      <c r="B28" s="267"/>
      <c r="C28" s="274"/>
      <c r="D28" s="269"/>
      <c r="E28" s="270"/>
      <c r="F28" s="271"/>
      <c r="G28" s="272"/>
      <c r="H28" s="273"/>
      <c r="I28" s="278"/>
    </row>
    <row r="29" spans="2:16" ht="24" customHeight="1">
      <c r="B29" s="267"/>
      <c r="C29" s="274"/>
      <c r="D29" s="269"/>
      <c r="E29" s="270"/>
      <c r="F29" s="271"/>
      <c r="G29" s="272"/>
      <c r="H29" s="273"/>
      <c r="I29" s="271"/>
    </row>
    <row r="30" spans="2:16" ht="24" customHeight="1">
      <c r="B30" s="279"/>
      <c r="C30" s="176"/>
      <c r="D30" s="142"/>
      <c r="E30" s="138"/>
      <c r="F30" s="222"/>
      <c r="G30" s="139"/>
      <c r="H30" s="145"/>
      <c r="I30" s="280"/>
      <c r="J30" s="36"/>
      <c r="K30" s="36"/>
      <c r="L30" s="36"/>
      <c r="M30" s="36"/>
      <c r="O30" s="37"/>
      <c r="P30" s="33"/>
    </row>
    <row r="31" spans="2:16" ht="24" customHeight="1">
      <c r="B31" s="281"/>
      <c r="C31" s="282" t="s">
        <v>55</v>
      </c>
      <c r="D31" s="134"/>
      <c r="E31" s="134"/>
      <c r="F31" s="283"/>
      <c r="G31" s="135"/>
      <c r="H31" s="136">
        <f>SUM(H6:H10)</f>
        <v>0</v>
      </c>
      <c r="I31" s="284"/>
      <c r="J31" s="36"/>
      <c r="K31" s="36"/>
      <c r="L31" s="36"/>
      <c r="M31" s="36"/>
      <c r="O31" s="37"/>
      <c r="P31" s="33"/>
    </row>
    <row r="32" spans="2:16" ht="24" customHeight="1">
      <c r="B32" s="566" t="str">
        <f>B1</f>
        <v>（細目別内訳）</v>
      </c>
      <c r="C32" s="566"/>
      <c r="D32" s="567"/>
      <c r="E32" s="567"/>
      <c r="F32" s="567"/>
      <c r="G32" s="567"/>
      <c r="H32" s="567"/>
      <c r="I32" s="567"/>
      <c r="L32" s="32"/>
    </row>
    <row r="33" spans="2:12" ht="24" customHeight="1">
      <c r="B33" s="568" t="s">
        <v>0</v>
      </c>
      <c r="C33" s="569"/>
      <c r="D33" s="285" t="s">
        <v>1</v>
      </c>
      <c r="E33" s="285" t="s">
        <v>2</v>
      </c>
      <c r="F33" s="285" t="s">
        <v>39</v>
      </c>
      <c r="G33" s="286" t="s">
        <v>40</v>
      </c>
      <c r="H33" s="285" t="s">
        <v>3</v>
      </c>
      <c r="I33" s="286" t="s">
        <v>4</v>
      </c>
      <c r="L33" s="32"/>
    </row>
    <row r="34" spans="2:12" ht="24" customHeight="1">
      <c r="B34" s="21" t="str">
        <f>全体!B75</f>
        <v>②</v>
      </c>
      <c r="C34" s="164" t="str">
        <f>全体!C75</f>
        <v>土木、基礎、コンクリート工事</v>
      </c>
      <c r="D34" s="257"/>
      <c r="E34" s="165"/>
      <c r="F34" s="225"/>
      <c r="G34" s="258"/>
      <c r="H34" s="165"/>
      <c r="I34" s="225"/>
      <c r="L34" s="32"/>
    </row>
    <row r="35" spans="2:12" ht="24" customHeight="1">
      <c r="B35" s="21"/>
      <c r="C35" s="243" t="s">
        <v>88</v>
      </c>
      <c r="D35" s="185" t="s">
        <v>631</v>
      </c>
      <c r="E35" s="241">
        <v>48</v>
      </c>
      <c r="F35" s="239" t="s">
        <v>169</v>
      </c>
      <c r="G35" s="242"/>
      <c r="H35" s="145">
        <f t="shared" ref="H35:H62" si="1">E35*G35</f>
        <v>0</v>
      </c>
      <c r="I35" s="239"/>
      <c r="L35" s="32"/>
    </row>
    <row r="36" spans="2:12" ht="24" customHeight="1">
      <c r="B36" s="21"/>
      <c r="C36" s="243" t="s">
        <v>90</v>
      </c>
      <c r="D36" s="185"/>
      <c r="E36" s="241">
        <v>154</v>
      </c>
      <c r="F36" s="239" t="s">
        <v>170</v>
      </c>
      <c r="G36" s="242"/>
      <c r="H36" s="145">
        <f t="shared" si="1"/>
        <v>0</v>
      </c>
      <c r="I36" s="239"/>
      <c r="L36" s="32"/>
    </row>
    <row r="37" spans="2:12" ht="24" customHeight="1">
      <c r="B37" s="21"/>
      <c r="C37" s="243" t="s">
        <v>91</v>
      </c>
      <c r="D37" s="185" t="s">
        <v>632</v>
      </c>
      <c r="E37" s="241">
        <v>28</v>
      </c>
      <c r="F37" s="239" t="s">
        <v>169</v>
      </c>
      <c r="G37" s="242"/>
      <c r="H37" s="145">
        <f t="shared" si="1"/>
        <v>0</v>
      </c>
      <c r="I37" s="239"/>
      <c r="L37" s="32"/>
    </row>
    <row r="38" spans="2:12" ht="24" customHeight="1">
      <c r="B38" s="21"/>
      <c r="C38" s="243" t="s">
        <v>168</v>
      </c>
      <c r="D38" s="196"/>
      <c r="E38" s="241">
        <v>41</v>
      </c>
      <c r="F38" s="239" t="s">
        <v>169</v>
      </c>
      <c r="G38" s="242"/>
      <c r="H38" s="145">
        <f t="shared" si="1"/>
        <v>0</v>
      </c>
      <c r="I38" s="239"/>
      <c r="L38" s="32"/>
    </row>
    <row r="39" spans="2:12" ht="24" customHeight="1">
      <c r="B39" s="21"/>
      <c r="C39" s="243" t="s">
        <v>93</v>
      </c>
      <c r="D39" s="196" t="s">
        <v>633</v>
      </c>
      <c r="E39" s="241">
        <v>27</v>
      </c>
      <c r="F39" s="239" t="s">
        <v>169</v>
      </c>
      <c r="G39" s="242"/>
      <c r="H39" s="145">
        <f t="shared" si="1"/>
        <v>0</v>
      </c>
      <c r="I39" s="239"/>
      <c r="L39" s="32"/>
    </row>
    <row r="40" spans="2:12" ht="24" customHeight="1">
      <c r="B40" s="21"/>
      <c r="C40" s="243" t="s">
        <v>94</v>
      </c>
      <c r="D40" s="143" t="s">
        <v>634</v>
      </c>
      <c r="E40" s="241">
        <v>11</v>
      </c>
      <c r="F40" s="239" t="s">
        <v>169</v>
      </c>
      <c r="G40" s="242"/>
      <c r="H40" s="145">
        <f t="shared" si="1"/>
        <v>0</v>
      </c>
      <c r="I40" s="239"/>
      <c r="L40" s="32"/>
    </row>
    <row r="41" spans="2:12" ht="24" customHeight="1">
      <c r="B41" s="21"/>
      <c r="C41" s="243" t="s">
        <v>95</v>
      </c>
      <c r="D41" s="171" t="s">
        <v>634</v>
      </c>
      <c r="E41" s="241">
        <v>10</v>
      </c>
      <c r="F41" s="239" t="s">
        <v>169</v>
      </c>
      <c r="G41" s="242"/>
      <c r="H41" s="145">
        <f t="shared" si="1"/>
        <v>0</v>
      </c>
      <c r="I41" s="239"/>
      <c r="L41" s="32"/>
    </row>
    <row r="42" spans="2:12" ht="24" customHeight="1">
      <c r="B42" s="21"/>
      <c r="C42" s="243" t="s">
        <v>96</v>
      </c>
      <c r="D42" s="240" t="s">
        <v>172</v>
      </c>
      <c r="E42" s="241">
        <v>3.8</v>
      </c>
      <c r="F42" s="239" t="s">
        <v>169</v>
      </c>
      <c r="G42" s="242"/>
      <c r="H42" s="145">
        <f t="shared" si="1"/>
        <v>0</v>
      </c>
      <c r="I42" s="239"/>
      <c r="L42" s="32"/>
    </row>
    <row r="43" spans="2:12" ht="24" customHeight="1">
      <c r="B43" s="21"/>
      <c r="C43" s="243" t="s">
        <v>97</v>
      </c>
      <c r="D43" s="240" t="s">
        <v>173</v>
      </c>
      <c r="E43" s="241">
        <v>25.7</v>
      </c>
      <c r="F43" s="239" t="s">
        <v>169</v>
      </c>
      <c r="G43" s="242"/>
      <c r="H43" s="145">
        <f t="shared" si="1"/>
        <v>0</v>
      </c>
      <c r="I43" s="239"/>
      <c r="L43" s="32"/>
    </row>
    <row r="44" spans="2:12" ht="24" customHeight="1">
      <c r="B44" s="21"/>
      <c r="C44" s="243" t="s">
        <v>98</v>
      </c>
      <c r="D44" s="240" t="s">
        <v>174</v>
      </c>
      <c r="E44" s="241">
        <v>9.8000000000000007</v>
      </c>
      <c r="F44" s="239" t="s">
        <v>169</v>
      </c>
      <c r="G44" s="242"/>
      <c r="H44" s="145">
        <f t="shared" si="1"/>
        <v>0</v>
      </c>
      <c r="I44" s="239"/>
      <c r="L44" s="32"/>
    </row>
    <row r="45" spans="2:12" ht="24" customHeight="1">
      <c r="B45" s="21"/>
      <c r="C45" s="243" t="s">
        <v>99</v>
      </c>
      <c r="D45" s="240" t="s">
        <v>175</v>
      </c>
      <c r="E45" s="241">
        <v>3.8</v>
      </c>
      <c r="F45" s="239" t="s">
        <v>169</v>
      </c>
      <c r="G45" s="242"/>
      <c r="H45" s="145">
        <f t="shared" si="1"/>
        <v>0</v>
      </c>
      <c r="I45" s="239"/>
      <c r="L45" s="32"/>
    </row>
    <row r="46" spans="2:12" ht="24" customHeight="1">
      <c r="B46" s="22"/>
      <c r="C46" s="243" t="s">
        <v>100</v>
      </c>
      <c r="D46" s="240" t="s">
        <v>175</v>
      </c>
      <c r="E46" s="241">
        <v>25.7</v>
      </c>
      <c r="F46" s="239" t="s">
        <v>169</v>
      </c>
      <c r="G46" s="242"/>
      <c r="H46" s="145">
        <f t="shared" si="1"/>
        <v>0</v>
      </c>
      <c r="I46" s="239"/>
      <c r="L46" s="32"/>
    </row>
    <row r="47" spans="2:12" ht="24" customHeight="1">
      <c r="B47" s="22"/>
      <c r="C47" s="243" t="s">
        <v>101</v>
      </c>
      <c r="D47" s="240" t="s">
        <v>175</v>
      </c>
      <c r="E47" s="241">
        <v>9.8000000000000007</v>
      </c>
      <c r="F47" s="239" t="s">
        <v>169</v>
      </c>
      <c r="G47" s="242"/>
      <c r="H47" s="145">
        <f t="shared" si="1"/>
        <v>0</v>
      </c>
      <c r="I47" s="239"/>
      <c r="L47" s="32"/>
    </row>
    <row r="48" spans="2:12" ht="24" customHeight="1">
      <c r="B48" s="21"/>
      <c r="C48" s="243" t="s">
        <v>102</v>
      </c>
      <c r="D48" s="240"/>
      <c r="E48" s="241">
        <v>47.8</v>
      </c>
      <c r="F48" s="239" t="s">
        <v>170</v>
      </c>
      <c r="G48" s="242"/>
      <c r="H48" s="145">
        <f t="shared" si="1"/>
        <v>0</v>
      </c>
      <c r="I48" s="239"/>
      <c r="L48" s="32"/>
    </row>
    <row r="49" spans="2:16" ht="24" customHeight="1">
      <c r="B49" s="21"/>
      <c r="C49" s="243" t="s">
        <v>103</v>
      </c>
      <c r="D49" s="240"/>
      <c r="E49" s="241">
        <v>6</v>
      </c>
      <c r="F49" s="239" t="s">
        <v>104</v>
      </c>
      <c r="G49" s="242"/>
      <c r="H49" s="145">
        <f t="shared" si="1"/>
        <v>0</v>
      </c>
      <c r="I49" s="239"/>
      <c r="L49" s="32"/>
    </row>
    <row r="50" spans="2:16" ht="24" customHeight="1">
      <c r="B50" s="21"/>
      <c r="C50" s="243" t="s">
        <v>105</v>
      </c>
      <c r="D50" s="240"/>
      <c r="E50" s="241">
        <v>39.299999999999997</v>
      </c>
      <c r="F50" s="239" t="s">
        <v>169</v>
      </c>
      <c r="G50" s="242"/>
      <c r="H50" s="145">
        <f t="shared" si="1"/>
        <v>0</v>
      </c>
      <c r="I50" s="239"/>
      <c r="L50" s="32"/>
    </row>
    <row r="51" spans="2:16" ht="24" customHeight="1">
      <c r="B51" s="22"/>
      <c r="C51" s="243" t="s">
        <v>106</v>
      </c>
      <c r="D51" s="240" t="s">
        <v>639</v>
      </c>
      <c r="E51" s="241">
        <v>0.74</v>
      </c>
      <c r="F51" s="239" t="s">
        <v>171</v>
      </c>
      <c r="G51" s="242"/>
      <c r="H51" s="145">
        <f t="shared" si="1"/>
        <v>0</v>
      </c>
      <c r="I51" s="239"/>
      <c r="J51" s="31"/>
      <c r="K51" s="31"/>
      <c r="L51" s="38"/>
      <c r="M51" s="31"/>
      <c r="N51" s="31"/>
    </row>
    <row r="52" spans="2:16" ht="24" customHeight="1">
      <c r="B52" s="22"/>
      <c r="C52" s="303" t="s">
        <v>106</v>
      </c>
      <c r="D52" s="240" t="s">
        <v>640</v>
      </c>
      <c r="E52" s="304">
        <v>1.05</v>
      </c>
      <c r="F52" s="255" t="s">
        <v>171</v>
      </c>
      <c r="G52" s="305"/>
      <c r="H52" s="145">
        <f t="shared" si="1"/>
        <v>0</v>
      </c>
      <c r="I52" s="239"/>
      <c r="L52" s="32"/>
      <c r="O52" s="34"/>
    </row>
    <row r="53" spans="2:16" ht="24" customHeight="1">
      <c r="B53" s="21"/>
      <c r="C53" s="243" t="s">
        <v>108</v>
      </c>
      <c r="D53" s="240" t="s">
        <v>638</v>
      </c>
      <c r="E53" s="248">
        <v>1.79</v>
      </c>
      <c r="F53" s="239" t="s">
        <v>171</v>
      </c>
      <c r="G53" s="249"/>
      <c r="H53" s="145">
        <f t="shared" si="1"/>
        <v>0</v>
      </c>
      <c r="I53" s="239"/>
      <c r="L53" s="32"/>
      <c r="P53" s="34"/>
    </row>
    <row r="54" spans="2:16" ht="24" customHeight="1">
      <c r="B54" s="21"/>
      <c r="C54" s="243" t="s">
        <v>109</v>
      </c>
      <c r="D54" s="240" t="s">
        <v>636</v>
      </c>
      <c r="E54" s="241">
        <v>202.2</v>
      </c>
      <c r="F54" s="239" t="s">
        <v>170</v>
      </c>
      <c r="G54" s="242"/>
      <c r="H54" s="145">
        <f t="shared" si="1"/>
        <v>0</v>
      </c>
      <c r="I54" s="228"/>
      <c r="L54" s="32"/>
      <c r="P54" s="34"/>
    </row>
    <row r="55" spans="2:16" ht="24" customHeight="1">
      <c r="B55" s="21"/>
      <c r="C55" s="243" t="s">
        <v>110</v>
      </c>
      <c r="D55" s="306"/>
      <c r="E55" s="241">
        <v>147</v>
      </c>
      <c r="F55" s="239" t="s">
        <v>187</v>
      </c>
      <c r="G55" s="242"/>
      <c r="H55" s="145">
        <f t="shared" si="1"/>
        <v>0</v>
      </c>
      <c r="I55" s="221"/>
      <c r="L55" s="32"/>
    </row>
    <row r="56" spans="2:16" ht="24" customHeight="1">
      <c r="B56" s="22"/>
      <c r="C56" s="243" t="s">
        <v>112</v>
      </c>
      <c r="D56" s="171"/>
      <c r="E56" s="241">
        <v>5.2</v>
      </c>
      <c r="F56" s="239" t="s">
        <v>187</v>
      </c>
      <c r="G56" s="242"/>
      <c r="H56" s="145">
        <f t="shared" si="1"/>
        <v>0</v>
      </c>
      <c r="I56" s="221"/>
    </row>
    <row r="57" spans="2:16" ht="24" customHeight="1">
      <c r="B57" s="22"/>
      <c r="C57" s="243" t="s">
        <v>113</v>
      </c>
      <c r="D57" s="307" t="s">
        <v>188</v>
      </c>
      <c r="E57" s="241">
        <v>1</v>
      </c>
      <c r="F57" s="239" t="s">
        <v>66</v>
      </c>
      <c r="G57" s="242"/>
      <c r="H57" s="145">
        <f t="shared" si="1"/>
        <v>0</v>
      </c>
      <c r="I57" s="221"/>
    </row>
    <row r="58" spans="2:16" ht="24" customHeight="1">
      <c r="B58" s="22"/>
      <c r="C58" s="243" t="s">
        <v>114</v>
      </c>
      <c r="D58" s="240" t="s">
        <v>637</v>
      </c>
      <c r="E58" s="241">
        <v>19.2</v>
      </c>
      <c r="F58" s="239" t="s">
        <v>170</v>
      </c>
      <c r="G58" s="242"/>
      <c r="H58" s="145">
        <f t="shared" si="1"/>
        <v>0</v>
      </c>
      <c r="I58" s="221"/>
      <c r="J58" s="36"/>
      <c r="K58" s="36"/>
      <c r="L58" s="36"/>
      <c r="M58" s="36"/>
      <c r="O58" s="37"/>
      <c r="P58" s="33"/>
    </row>
    <row r="59" spans="2:16" ht="24" customHeight="1">
      <c r="B59" s="21"/>
      <c r="C59" s="243" t="s">
        <v>115</v>
      </c>
      <c r="D59" s="254"/>
      <c r="E59" s="241">
        <v>81.099999999999994</v>
      </c>
      <c r="F59" s="239" t="s">
        <v>170</v>
      </c>
      <c r="G59" s="242"/>
      <c r="H59" s="145">
        <f t="shared" si="1"/>
        <v>0</v>
      </c>
      <c r="I59" s="221"/>
      <c r="L59" s="32"/>
    </row>
    <row r="60" spans="2:16" ht="24" customHeight="1">
      <c r="B60" s="22"/>
      <c r="C60" s="243" t="s">
        <v>116</v>
      </c>
      <c r="D60" s="254"/>
      <c r="E60" s="241">
        <v>166</v>
      </c>
      <c r="F60" s="239" t="s">
        <v>170</v>
      </c>
      <c r="G60" s="242"/>
      <c r="H60" s="145">
        <f t="shared" si="1"/>
        <v>0</v>
      </c>
      <c r="I60" s="221"/>
    </row>
    <row r="61" spans="2:16" ht="24" customHeight="1">
      <c r="B61" s="21"/>
      <c r="C61" s="243" t="s">
        <v>185</v>
      </c>
      <c r="D61" s="254"/>
      <c r="E61" s="241">
        <v>1</v>
      </c>
      <c r="F61" s="239" t="s">
        <v>167</v>
      </c>
      <c r="G61" s="242"/>
      <c r="H61" s="145">
        <f t="shared" si="1"/>
        <v>0</v>
      </c>
      <c r="I61" s="221"/>
      <c r="L61" s="32"/>
    </row>
    <row r="62" spans="2:16" ht="24" customHeight="1">
      <c r="B62" s="25"/>
      <c r="C62" s="308" t="s">
        <v>186</v>
      </c>
      <c r="D62" s="309" t="s">
        <v>189</v>
      </c>
      <c r="E62" s="310">
        <v>6</v>
      </c>
      <c r="F62" s="311" t="s">
        <v>187</v>
      </c>
      <c r="G62" s="312"/>
      <c r="H62" s="313">
        <f t="shared" si="1"/>
        <v>0</v>
      </c>
      <c r="I62" s="223"/>
      <c r="L62" s="32"/>
    </row>
    <row r="63" spans="2:16" ht="24" customHeight="1">
      <c r="B63" s="566" t="str">
        <f>B32</f>
        <v>（細目別内訳）</v>
      </c>
      <c r="C63" s="566"/>
      <c r="D63" s="105"/>
      <c r="E63" s="105"/>
      <c r="F63" s="105"/>
      <c r="G63" s="105"/>
      <c r="H63" s="105"/>
      <c r="I63" s="105"/>
      <c r="L63" s="32"/>
    </row>
    <row r="64" spans="2:16" ht="24" customHeight="1">
      <c r="B64" s="568" t="s">
        <v>0</v>
      </c>
      <c r="C64" s="569"/>
      <c r="D64" s="285" t="s">
        <v>1</v>
      </c>
      <c r="E64" s="285" t="s">
        <v>2</v>
      </c>
      <c r="F64" s="285" t="s">
        <v>39</v>
      </c>
      <c r="G64" s="286" t="s">
        <v>40</v>
      </c>
      <c r="H64" s="285" t="s">
        <v>3</v>
      </c>
      <c r="I64" s="286" t="s">
        <v>4</v>
      </c>
      <c r="L64" s="32"/>
    </row>
    <row r="65" spans="2:12" ht="24" customHeight="1">
      <c r="B65" s="26"/>
      <c r="C65" s="243" t="s">
        <v>190</v>
      </c>
      <c r="D65" s="143"/>
      <c r="E65" s="241">
        <v>1</v>
      </c>
      <c r="F65" s="221" t="s">
        <v>165</v>
      </c>
      <c r="G65" s="242"/>
      <c r="H65" s="145">
        <f t="shared" ref="H65" si="2">E65*G65</f>
        <v>0</v>
      </c>
      <c r="I65" s="222"/>
      <c r="L65" s="32"/>
    </row>
    <row r="66" spans="2:12" ht="24" customHeight="1">
      <c r="B66" s="21"/>
      <c r="C66" s="314"/>
      <c r="D66" s="315"/>
      <c r="E66" s="241"/>
      <c r="F66" s="221"/>
      <c r="G66" s="242"/>
      <c r="H66" s="133"/>
      <c r="I66" s="226"/>
      <c r="L66" s="32"/>
    </row>
    <row r="67" spans="2:12" ht="24" customHeight="1">
      <c r="B67" s="259"/>
      <c r="C67" s="314"/>
      <c r="D67" s="315"/>
      <c r="E67" s="241"/>
      <c r="F67" s="221"/>
      <c r="G67" s="242"/>
      <c r="H67" s="133"/>
      <c r="I67" s="226"/>
      <c r="L67" s="32"/>
    </row>
    <row r="68" spans="2:12" ht="24" customHeight="1">
      <c r="B68" s="21"/>
      <c r="C68" s="314"/>
      <c r="D68" s="143"/>
      <c r="E68" s="241"/>
      <c r="F68" s="221"/>
      <c r="G68" s="242"/>
      <c r="H68" s="145"/>
      <c r="I68" s="222"/>
      <c r="L68" s="32"/>
    </row>
    <row r="69" spans="2:12" ht="24" customHeight="1">
      <c r="B69" s="21"/>
      <c r="C69" s="314"/>
      <c r="D69" s="178"/>
      <c r="E69" s="241"/>
      <c r="F69" s="221"/>
      <c r="G69" s="242"/>
      <c r="H69" s="145"/>
      <c r="I69" s="222"/>
      <c r="L69" s="32"/>
    </row>
    <row r="70" spans="2:12" ht="24" customHeight="1">
      <c r="B70" s="21"/>
      <c r="C70" s="314"/>
      <c r="D70" s="143"/>
      <c r="E70" s="241"/>
      <c r="F70" s="221"/>
      <c r="G70" s="242"/>
      <c r="H70" s="145"/>
      <c r="I70" s="222"/>
      <c r="L70" s="32"/>
    </row>
    <row r="71" spans="2:12" ht="24" customHeight="1">
      <c r="B71" s="21"/>
      <c r="C71" s="314"/>
      <c r="D71" s="143"/>
      <c r="E71" s="241"/>
      <c r="F71" s="221"/>
      <c r="G71" s="242"/>
      <c r="H71" s="145"/>
      <c r="I71" s="222"/>
      <c r="L71" s="32"/>
    </row>
    <row r="72" spans="2:12" ht="24" customHeight="1">
      <c r="B72" s="21"/>
      <c r="C72" s="314"/>
      <c r="D72" s="143"/>
      <c r="E72" s="241"/>
      <c r="F72" s="221"/>
      <c r="G72" s="242"/>
      <c r="H72" s="145"/>
      <c r="I72" s="222"/>
      <c r="L72" s="32"/>
    </row>
    <row r="73" spans="2:12" ht="24" customHeight="1">
      <c r="B73" s="21"/>
      <c r="C73" s="316"/>
      <c r="D73" s="143"/>
      <c r="E73" s="248"/>
      <c r="F73" s="236"/>
      <c r="G73" s="249"/>
      <c r="H73" s="145"/>
      <c r="I73" s="222"/>
      <c r="L73" s="32"/>
    </row>
    <row r="74" spans="2:12" ht="24" customHeight="1">
      <c r="B74" s="9"/>
      <c r="C74" s="314"/>
      <c r="D74" s="169"/>
      <c r="E74" s="317"/>
      <c r="F74" s="221"/>
      <c r="G74" s="12"/>
      <c r="H74" s="163"/>
      <c r="I74" s="221"/>
      <c r="L74" s="32"/>
    </row>
    <row r="75" spans="2:12" ht="24" customHeight="1">
      <c r="B75" s="9"/>
      <c r="C75" s="158"/>
      <c r="D75" s="169"/>
      <c r="E75" s="317"/>
      <c r="F75" s="221"/>
      <c r="G75" s="12"/>
      <c r="H75" s="163"/>
      <c r="I75" s="221"/>
      <c r="L75" s="32"/>
    </row>
    <row r="76" spans="2:12" ht="24" customHeight="1">
      <c r="B76" s="9"/>
      <c r="C76" s="158"/>
      <c r="D76" s="169"/>
      <c r="E76" s="317"/>
      <c r="F76" s="221"/>
      <c r="G76" s="12"/>
      <c r="H76" s="163"/>
      <c r="I76" s="221"/>
      <c r="L76" s="32"/>
    </row>
    <row r="77" spans="2:12" ht="24" customHeight="1">
      <c r="B77" s="9"/>
      <c r="C77" s="158"/>
      <c r="D77" s="318"/>
      <c r="E77" s="317"/>
      <c r="F77" s="221"/>
      <c r="G77" s="12"/>
      <c r="H77" s="163"/>
      <c r="I77" s="221"/>
      <c r="L77" s="32"/>
    </row>
    <row r="78" spans="2:12" ht="24" customHeight="1">
      <c r="B78" s="9"/>
      <c r="C78" s="158"/>
      <c r="D78" s="318"/>
      <c r="E78" s="317"/>
      <c r="F78" s="221"/>
      <c r="G78" s="12"/>
      <c r="H78" s="163"/>
      <c r="I78" s="221"/>
      <c r="L78" s="32"/>
    </row>
    <row r="79" spans="2:12" ht="24" customHeight="1">
      <c r="B79" s="9"/>
      <c r="C79" s="158"/>
      <c r="D79" s="319"/>
      <c r="E79" s="317"/>
      <c r="F79" s="221"/>
      <c r="G79" s="162"/>
      <c r="H79" s="163"/>
      <c r="I79" s="221"/>
      <c r="L79" s="32"/>
    </row>
    <row r="80" spans="2:12" ht="24" customHeight="1">
      <c r="B80" s="9"/>
      <c r="C80" s="158"/>
      <c r="D80" s="319"/>
      <c r="E80" s="317"/>
      <c r="F80" s="221"/>
      <c r="G80" s="162"/>
      <c r="H80" s="163"/>
      <c r="I80" s="221"/>
      <c r="L80" s="32"/>
    </row>
    <row r="81" spans="2:16" ht="24" customHeight="1">
      <c r="B81" s="9"/>
      <c r="C81" s="158"/>
      <c r="D81" s="319"/>
      <c r="E81" s="161"/>
      <c r="F81" s="221"/>
      <c r="G81" s="162"/>
      <c r="H81" s="163"/>
      <c r="I81" s="221"/>
      <c r="L81" s="32"/>
    </row>
    <row r="82" spans="2:16" ht="24" customHeight="1">
      <c r="B82" s="9"/>
      <c r="C82" s="158"/>
      <c r="D82" s="318"/>
      <c r="E82" s="161"/>
      <c r="F82" s="221"/>
      <c r="G82" s="162"/>
      <c r="H82" s="163"/>
      <c r="I82" s="221"/>
      <c r="L82" s="32"/>
    </row>
    <row r="83" spans="2:16" ht="24" customHeight="1">
      <c r="B83" s="9"/>
      <c r="C83" s="158"/>
      <c r="D83" s="318"/>
      <c r="E83" s="161"/>
      <c r="F83" s="221"/>
      <c r="G83" s="162"/>
      <c r="H83" s="163"/>
      <c r="I83" s="221"/>
      <c r="L83" s="32"/>
    </row>
    <row r="84" spans="2:16" ht="24" customHeight="1">
      <c r="B84" s="10"/>
      <c r="C84" s="158"/>
      <c r="D84" s="168"/>
      <c r="E84" s="161"/>
      <c r="F84" s="221"/>
      <c r="G84" s="162"/>
      <c r="H84" s="163"/>
      <c r="I84" s="221"/>
      <c r="J84" s="31"/>
      <c r="K84" s="31"/>
      <c r="L84" s="38"/>
      <c r="M84" s="31"/>
      <c r="N84" s="31"/>
    </row>
    <row r="85" spans="2:16" ht="24" customHeight="1">
      <c r="B85" s="10"/>
      <c r="C85" s="265"/>
      <c r="D85" s="168"/>
      <c r="E85" s="161"/>
      <c r="F85" s="221"/>
      <c r="G85" s="162"/>
      <c r="H85" s="163"/>
      <c r="I85" s="320"/>
      <c r="L85" s="32"/>
      <c r="O85" s="34"/>
    </row>
    <row r="86" spans="2:16" ht="24" customHeight="1">
      <c r="B86" s="9"/>
      <c r="C86" s="265"/>
      <c r="D86" s="321"/>
      <c r="E86" s="161"/>
      <c r="F86" s="221"/>
      <c r="G86" s="162"/>
      <c r="H86" s="163"/>
      <c r="I86" s="322"/>
      <c r="L86" s="32"/>
      <c r="P86" s="34"/>
    </row>
    <row r="87" spans="2:16" ht="24" customHeight="1">
      <c r="B87" s="9"/>
      <c r="C87" s="265"/>
      <c r="D87" s="168"/>
      <c r="E87" s="161"/>
      <c r="F87" s="221"/>
      <c r="G87" s="162"/>
      <c r="H87" s="163"/>
      <c r="I87" s="322"/>
      <c r="L87" s="32"/>
    </row>
    <row r="88" spans="2:16" ht="24" customHeight="1">
      <c r="B88" s="9"/>
      <c r="C88" s="265"/>
      <c r="D88" s="168"/>
      <c r="E88" s="161"/>
      <c r="F88" s="221"/>
      <c r="G88" s="162"/>
      <c r="H88" s="163"/>
      <c r="I88" s="322"/>
      <c r="L88" s="32"/>
    </row>
    <row r="89" spans="2:16" ht="24" customHeight="1">
      <c r="B89" s="10"/>
      <c r="C89" s="265"/>
      <c r="D89" s="168"/>
      <c r="E89" s="161"/>
      <c r="F89" s="221"/>
      <c r="G89" s="162"/>
      <c r="H89" s="163"/>
      <c r="I89" s="322"/>
    </row>
    <row r="90" spans="2:16" ht="24" customHeight="1">
      <c r="B90" s="10"/>
      <c r="C90" s="265"/>
      <c r="D90" s="168"/>
      <c r="E90" s="161"/>
      <c r="F90" s="221"/>
      <c r="G90" s="162"/>
      <c r="H90" s="163"/>
      <c r="I90" s="221"/>
    </row>
    <row r="91" spans="2:16" ht="24" customHeight="1">
      <c r="B91" s="10"/>
      <c r="C91" s="265"/>
      <c r="D91" s="168"/>
      <c r="E91" s="161"/>
      <c r="F91" s="221"/>
      <c r="G91" s="162"/>
      <c r="H91" s="163"/>
      <c r="I91" s="322"/>
    </row>
    <row r="92" spans="2:16" ht="24" customHeight="1">
      <c r="B92" s="10"/>
      <c r="C92" s="265"/>
      <c r="D92" s="168"/>
      <c r="E92" s="161"/>
      <c r="F92" s="221"/>
      <c r="G92" s="162"/>
      <c r="H92" s="163"/>
      <c r="I92" s="221"/>
    </row>
    <row r="93" spans="2:16" ht="24" customHeight="1">
      <c r="B93" s="10"/>
      <c r="C93" s="265"/>
      <c r="D93" s="168"/>
      <c r="E93" s="161"/>
      <c r="F93" s="221"/>
      <c r="G93" s="162"/>
      <c r="H93" s="163"/>
      <c r="I93" s="221"/>
      <c r="J93" s="36"/>
      <c r="K93" s="36"/>
      <c r="L93" s="36"/>
      <c r="M93" s="36"/>
      <c r="O93" s="37"/>
      <c r="P93" s="33"/>
    </row>
    <row r="94" spans="2:16" ht="24" customHeight="1">
      <c r="B94" s="11"/>
      <c r="C94" s="231" t="s">
        <v>52</v>
      </c>
      <c r="D94" s="287"/>
      <c r="E94" s="155"/>
      <c r="F94" s="223"/>
      <c r="G94" s="156"/>
      <c r="H94" s="136">
        <f>SUM(H35:H93)</f>
        <v>0</v>
      </c>
      <c r="I94" s="223"/>
      <c r="J94" s="36"/>
      <c r="K94" s="36"/>
      <c r="L94" s="36"/>
      <c r="M94" s="36"/>
      <c r="O94" s="37"/>
      <c r="P94" s="33"/>
    </row>
    <row r="95" spans="2:16" ht="24" customHeight="1">
      <c r="B95" s="562" t="str">
        <f>B63</f>
        <v>（細目別内訳）</v>
      </c>
      <c r="C95" s="562"/>
      <c r="D95" s="562"/>
      <c r="E95" s="562"/>
      <c r="F95" s="562"/>
      <c r="G95" s="562"/>
      <c r="H95" s="562"/>
      <c r="I95" s="562"/>
      <c r="L95" s="32"/>
    </row>
    <row r="96" spans="2:16" ht="24" customHeight="1">
      <c r="B96" s="564" t="s">
        <v>0</v>
      </c>
      <c r="C96" s="565"/>
      <c r="D96" s="147" t="s">
        <v>1</v>
      </c>
      <c r="E96" s="147" t="s">
        <v>2</v>
      </c>
      <c r="F96" s="147" t="s">
        <v>39</v>
      </c>
      <c r="G96" s="17" t="s">
        <v>40</v>
      </c>
      <c r="H96" s="147" t="s">
        <v>3</v>
      </c>
      <c r="I96" s="17" t="s">
        <v>4</v>
      </c>
      <c r="L96" s="32"/>
    </row>
    <row r="97" spans="2:14" ht="24" customHeight="1">
      <c r="B97" s="26" t="s">
        <v>12</v>
      </c>
      <c r="C97" s="243" t="s">
        <v>191</v>
      </c>
      <c r="D97" s="173"/>
      <c r="E97" s="138"/>
      <c r="F97" s="225"/>
      <c r="G97" s="139"/>
      <c r="H97" s="145"/>
      <c r="I97" s="222"/>
      <c r="L97" s="32"/>
    </row>
    <row r="98" spans="2:14" ht="24" customHeight="1">
      <c r="B98" s="21"/>
      <c r="C98" s="243" t="s">
        <v>192</v>
      </c>
      <c r="D98" s="178"/>
      <c r="E98" s="241">
        <v>4.3</v>
      </c>
      <c r="F98" s="239" t="s">
        <v>171</v>
      </c>
      <c r="G98" s="242"/>
      <c r="H98" s="145">
        <f>E98*G98</f>
        <v>0</v>
      </c>
      <c r="I98" s="222"/>
      <c r="L98" s="32"/>
    </row>
    <row r="99" spans="2:14" ht="24" customHeight="1">
      <c r="B99" s="21"/>
      <c r="C99" s="243" t="s">
        <v>193</v>
      </c>
      <c r="D99" s="185" t="s">
        <v>624</v>
      </c>
      <c r="E99" s="241">
        <v>1</v>
      </c>
      <c r="F99" s="239" t="s">
        <v>66</v>
      </c>
      <c r="G99" s="242"/>
      <c r="H99" s="145">
        <f>E99*G99</f>
        <v>0</v>
      </c>
      <c r="I99" s="222"/>
      <c r="L99" s="32"/>
    </row>
    <row r="100" spans="2:14" ht="24" customHeight="1">
      <c r="B100" s="21"/>
      <c r="C100" s="243" t="s">
        <v>194</v>
      </c>
      <c r="D100" s="143"/>
      <c r="E100" s="241">
        <v>4.3</v>
      </c>
      <c r="F100" s="239" t="s">
        <v>171</v>
      </c>
      <c r="G100" s="242"/>
      <c r="H100" s="145">
        <f t="shared" ref="H100:H103" si="3">E100*G100</f>
        <v>0</v>
      </c>
      <c r="I100" s="221"/>
      <c r="L100" s="32"/>
    </row>
    <row r="101" spans="2:14" ht="24" customHeight="1">
      <c r="B101" s="21"/>
      <c r="C101" s="243" t="s">
        <v>195</v>
      </c>
      <c r="D101" s="143" t="s">
        <v>625</v>
      </c>
      <c r="E101" s="241">
        <v>1</v>
      </c>
      <c r="F101" s="239" t="s">
        <v>66</v>
      </c>
      <c r="G101" s="242"/>
      <c r="H101" s="145">
        <f t="shared" si="3"/>
        <v>0</v>
      </c>
      <c r="I101" s="222"/>
      <c r="L101" s="32"/>
    </row>
    <row r="102" spans="2:14" ht="24" customHeight="1">
      <c r="B102" s="21"/>
      <c r="C102" s="243" t="s">
        <v>196</v>
      </c>
      <c r="D102" s="178"/>
      <c r="E102" s="241">
        <v>1</v>
      </c>
      <c r="F102" s="239" t="s">
        <v>66</v>
      </c>
      <c r="G102" s="242"/>
      <c r="H102" s="145">
        <f t="shared" si="3"/>
        <v>0</v>
      </c>
      <c r="I102" s="222"/>
      <c r="L102" s="32"/>
    </row>
    <row r="103" spans="2:14" ht="24" customHeight="1">
      <c r="B103" s="21"/>
      <c r="C103" s="243" t="s">
        <v>132</v>
      </c>
      <c r="D103" s="171" t="s">
        <v>620</v>
      </c>
      <c r="E103" s="241">
        <v>4.3</v>
      </c>
      <c r="F103" s="239" t="s">
        <v>171</v>
      </c>
      <c r="G103" s="242"/>
      <c r="H103" s="145">
        <f t="shared" si="3"/>
        <v>0</v>
      </c>
      <c r="I103" s="221"/>
      <c r="L103" s="32"/>
    </row>
    <row r="104" spans="2:14" ht="24" customHeight="1">
      <c r="B104" s="21"/>
      <c r="C104" s="140"/>
      <c r="D104" s="178"/>
      <c r="E104" s="151"/>
      <c r="F104" s="222"/>
      <c r="G104" s="24"/>
      <c r="H104" s="145"/>
      <c r="I104" s="222"/>
      <c r="L104" s="32"/>
    </row>
    <row r="105" spans="2:14" ht="24" customHeight="1">
      <c r="B105" s="21"/>
      <c r="C105" s="140"/>
      <c r="D105" s="178"/>
      <c r="E105" s="138"/>
      <c r="F105" s="222"/>
      <c r="G105" s="139"/>
      <c r="H105" s="145"/>
      <c r="I105" s="222"/>
      <c r="L105" s="32"/>
    </row>
    <row r="106" spans="2:14" ht="24" customHeight="1">
      <c r="B106" s="21"/>
      <c r="C106" s="140"/>
      <c r="D106" s="143"/>
      <c r="E106" s="138"/>
      <c r="F106" s="222"/>
      <c r="G106" s="139"/>
      <c r="H106" s="145"/>
      <c r="I106" s="222"/>
      <c r="L106" s="32"/>
    </row>
    <row r="107" spans="2:14" ht="24" customHeight="1">
      <c r="B107" s="9"/>
      <c r="C107" s="158"/>
      <c r="D107" s="169"/>
      <c r="E107" s="161"/>
      <c r="F107" s="221"/>
      <c r="G107" s="162"/>
      <c r="H107" s="163"/>
      <c r="I107" s="221"/>
      <c r="L107" s="32"/>
    </row>
    <row r="108" spans="2:14" ht="24" customHeight="1">
      <c r="B108" s="9"/>
      <c r="C108" s="158"/>
      <c r="D108" s="169"/>
      <c r="E108" s="161"/>
      <c r="F108" s="221"/>
      <c r="G108" s="162"/>
      <c r="H108" s="163"/>
      <c r="I108" s="221"/>
      <c r="L108" s="32"/>
    </row>
    <row r="109" spans="2:14" ht="24" customHeight="1">
      <c r="B109" s="9"/>
      <c r="C109" s="158"/>
      <c r="D109" s="169"/>
      <c r="E109" s="161"/>
      <c r="F109" s="221"/>
      <c r="G109" s="162"/>
      <c r="H109" s="163"/>
      <c r="I109" s="221"/>
      <c r="L109" s="32"/>
    </row>
    <row r="110" spans="2:14" ht="24" customHeight="1">
      <c r="B110" s="10"/>
      <c r="C110" s="158"/>
      <c r="D110" s="168"/>
      <c r="E110" s="161"/>
      <c r="F110" s="221"/>
      <c r="G110" s="162"/>
      <c r="H110" s="163"/>
      <c r="I110" s="221"/>
      <c r="L110" s="32"/>
    </row>
    <row r="111" spans="2:14" ht="24" customHeight="1">
      <c r="B111" s="9"/>
      <c r="C111" s="158"/>
      <c r="D111" s="169"/>
      <c r="E111" s="161"/>
      <c r="F111" s="221"/>
      <c r="G111" s="162"/>
      <c r="H111" s="163"/>
      <c r="I111" s="221"/>
      <c r="L111" s="38"/>
      <c r="M111" s="39"/>
      <c r="N111" s="31"/>
    </row>
    <row r="112" spans="2:14" ht="24" customHeight="1">
      <c r="B112" s="9"/>
      <c r="C112" s="158"/>
      <c r="D112" s="169"/>
      <c r="E112" s="161"/>
      <c r="F112" s="221"/>
      <c r="G112" s="162"/>
      <c r="H112" s="163"/>
      <c r="I112" s="221"/>
      <c r="L112" s="38"/>
      <c r="M112" s="39"/>
      <c r="N112" s="31"/>
    </row>
    <row r="113" spans="2:16" ht="24" customHeight="1">
      <c r="B113" s="10"/>
      <c r="C113" s="158"/>
      <c r="D113" s="168"/>
      <c r="E113" s="161"/>
      <c r="F113" s="221"/>
      <c r="G113" s="162"/>
      <c r="H113" s="163"/>
      <c r="I113" s="221"/>
      <c r="J113" s="31"/>
      <c r="K113" s="31"/>
      <c r="L113" s="38"/>
      <c r="M113" s="31"/>
      <c r="N113" s="31"/>
    </row>
    <row r="114" spans="2:16" ht="24" customHeight="1">
      <c r="B114" s="10"/>
      <c r="C114" s="265"/>
      <c r="D114" s="168"/>
      <c r="E114" s="161"/>
      <c r="F114" s="221"/>
      <c r="G114" s="162"/>
      <c r="H114" s="163"/>
      <c r="I114" s="320"/>
      <c r="L114" s="32"/>
      <c r="O114" s="34"/>
    </row>
    <row r="115" spans="2:16" ht="24" customHeight="1">
      <c r="B115" s="9"/>
      <c r="C115" s="265"/>
      <c r="D115" s="321"/>
      <c r="E115" s="161"/>
      <c r="F115" s="221"/>
      <c r="G115" s="162"/>
      <c r="H115" s="163"/>
      <c r="I115" s="322"/>
      <c r="L115" s="32"/>
      <c r="P115" s="34"/>
    </row>
    <row r="116" spans="2:16" ht="24" customHeight="1">
      <c r="B116" s="9"/>
      <c r="C116" s="265"/>
      <c r="D116" s="168"/>
      <c r="E116" s="161"/>
      <c r="F116" s="221"/>
      <c r="G116" s="162"/>
      <c r="H116" s="163"/>
      <c r="I116" s="322"/>
      <c r="L116" s="32"/>
    </row>
    <row r="117" spans="2:16" ht="24" customHeight="1">
      <c r="B117" s="9"/>
      <c r="C117" s="265"/>
      <c r="D117" s="168"/>
      <c r="E117" s="161"/>
      <c r="F117" s="221"/>
      <c r="G117" s="162"/>
      <c r="H117" s="163"/>
      <c r="I117" s="322"/>
      <c r="L117" s="32"/>
    </row>
    <row r="118" spans="2:16" ht="24" customHeight="1">
      <c r="B118" s="9"/>
      <c r="C118" s="265"/>
      <c r="D118" s="168"/>
      <c r="E118" s="161"/>
      <c r="F118" s="221"/>
      <c r="G118" s="162"/>
      <c r="H118" s="163"/>
      <c r="I118" s="322"/>
      <c r="L118" s="32"/>
    </row>
    <row r="119" spans="2:16" ht="24" customHeight="1">
      <c r="B119" s="9"/>
      <c r="C119" s="265"/>
      <c r="D119" s="168"/>
      <c r="E119" s="161"/>
      <c r="F119" s="221"/>
      <c r="G119" s="162"/>
      <c r="H119" s="163"/>
      <c r="I119" s="322"/>
      <c r="L119" s="32"/>
    </row>
    <row r="120" spans="2:16" ht="24" customHeight="1">
      <c r="B120" s="9"/>
      <c r="C120" s="265"/>
      <c r="D120" s="168"/>
      <c r="E120" s="161"/>
      <c r="F120" s="221"/>
      <c r="G120" s="162"/>
      <c r="H120" s="163"/>
      <c r="I120" s="322"/>
      <c r="L120" s="32"/>
    </row>
    <row r="121" spans="2:16" ht="24" customHeight="1">
      <c r="B121" s="10"/>
      <c r="C121" s="265"/>
      <c r="D121" s="168"/>
      <c r="E121" s="161"/>
      <c r="F121" s="221"/>
      <c r="G121" s="162"/>
      <c r="H121" s="163"/>
      <c r="I121" s="322"/>
      <c r="L121" s="32"/>
    </row>
    <row r="122" spans="2:16" ht="24" customHeight="1">
      <c r="B122" s="10"/>
      <c r="C122" s="265"/>
      <c r="D122" s="168"/>
      <c r="E122" s="161"/>
      <c r="F122" s="221"/>
      <c r="G122" s="162"/>
      <c r="H122" s="163"/>
      <c r="I122" s="322"/>
    </row>
    <row r="123" spans="2:16" ht="24" customHeight="1">
      <c r="B123" s="10"/>
      <c r="C123" s="265"/>
      <c r="D123" s="168"/>
      <c r="E123" s="161"/>
      <c r="F123" s="221"/>
      <c r="G123" s="162"/>
      <c r="H123" s="163"/>
      <c r="I123" s="221"/>
    </row>
    <row r="124" spans="2:16" ht="24" customHeight="1">
      <c r="B124" s="22"/>
      <c r="C124" s="176"/>
      <c r="D124" s="171"/>
      <c r="E124" s="138"/>
      <c r="F124" s="222"/>
      <c r="G124" s="139"/>
      <c r="H124" s="145"/>
      <c r="I124" s="222"/>
      <c r="J124" s="36"/>
      <c r="K124" s="36"/>
      <c r="L124" s="36"/>
      <c r="M124" s="36"/>
      <c r="O124" s="37"/>
      <c r="P124" s="33"/>
    </row>
    <row r="125" spans="2:16" ht="24" customHeight="1">
      <c r="B125" s="323"/>
      <c r="C125" s="282" t="s">
        <v>53</v>
      </c>
      <c r="D125" s="324"/>
      <c r="E125" s="134"/>
      <c r="F125" s="283"/>
      <c r="G125" s="135"/>
      <c r="H125" s="136">
        <f>SUM(H98:H124)</f>
        <v>0</v>
      </c>
      <c r="I125" s="283"/>
      <c r="J125" s="36"/>
      <c r="K125" s="36"/>
      <c r="L125" s="36"/>
      <c r="M125" s="36"/>
      <c r="O125" s="37"/>
      <c r="P125" s="33"/>
    </row>
    <row r="126" spans="2:16" ht="18.75" customHeight="1">
      <c r="B126" s="566" t="str">
        <f>B95</f>
        <v>（細目別内訳）</v>
      </c>
      <c r="C126" s="566"/>
      <c r="D126" s="566"/>
      <c r="E126" s="566"/>
      <c r="F126" s="566"/>
      <c r="G126" s="566"/>
      <c r="H126" s="566"/>
      <c r="I126" s="566"/>
      <c r="L126" s="32"/>
    </row>
    <row r="127" spans="2:16" ht="23" customHeight="1">
      <c r="B127" s="568" t="s">
        <v>0</v>
      </c>
      <c r="C127" s="569"/>
      <c r="D127" s="285" t="s">
        <v>1</v>
      </c>
      <c r="E127" s="285" t="s">
        <v>2</v>
      </c>
      <c r="F127" s="285" t="s">
        <v>39</v>
      </c>
      <c r="G127" s="286" t="s">
        <v>40</v>
      </c>
      <c r="H127" s="285" t="s">
        <v>3</v>
      </c>
      <c r="I127" s="286" t="s">
        <v>4</v>
      </c>
      <c r="L127" s="32"/>
    </row>
    <row r="128" spans="2:16" ht="23" customHeight="1">
      <c r="B128" s="26" t="s">
        <v>13</v>
      </c>
      <c r="C128" s="170" t="s">
        <v>197</v>
      </c>
      <c r="D128" s="173"/>
      <c r="E128" s="138"/>
      <c r="F128" s="225"/>
      <c r="G128" s="139"/>
      <c r="H128" s="145"/>
      <c r="I128" s="222"/>
      <c r="L128" s="32"/>
    </row>
    <row r="129" spans="2:13" ht="23" customHeight="1">
      <c r="B129" s="21"/>
      <c r="C129" s="160" t="s">
        <v>130</v>
      </c>
      <c r="D129" s="240" t="s">
        <v>198</v>
      </c>
      <c r="E129" s="241">
        <v>2.12</v>
      </c>
      <c r="F129" s="221" t="s">
        <v>89</v>
      </c>
      <c r="G129" s="242"/>
      <c r="H129" s="145">
        <f t="shared" ref="H129:H132" si="4">E129*G129</f>
        <v>0</v>
      </c>
      <c r="I129" s="222"/>
      <c r="L129" s="32"/>
    </row>
    <row r="130" spans="2:13" ht="23" customHeight="1">
      <c r="B130" s="21"/>
      <c r="C130" s="160" t="s">
        <v>131</v>
      </c>
      <c r="D130" s="150"/>
      <c r="E130" s="241">
        <v>1</v>
      </c>
      <c r="F130" s="221" t="s">
        <v>66</v>
      </c>
      <c r="G130" s="242"/>
      <c r="H130" s="145">
        <f t="shared" si="4"/>
        <v>0</v>
      </c>
      <c r="I130" s="222"/>
      <c r="L130" s="32"/>
    </row>
    <row r="131" spans="2:13" ht="23" customHeight="1">
      <c r="B131" s="21"/>
      <c r="C131" s="160" t="s">
        <v>132</v>
      </c>
      <c r="D131" s="150"/>
      <c r="E131" s="241">
        <v>1</v>
      </c>
      <c r="F131" s="221" t="s">
        <v>66</v>
      </c>
      <c r="G131" s="242"/>
      <c r="H131" s="145">
        <f t="shared" si="4"/>
        <v>0</v>
      </c>
      <c r="I131" s="222"/>
      <c r="L131" s="32"/>
    </row>
    <row r="132" spans="2:13" ht="23" customHeight="1">
      <c r="B132" s="21"/>
      <c r="C132" s="160" t="s">
        <v>133</v>
      </c>
      <c r="D132" s="150" t="s">
        <v>137</v>
      </c>
      <c r="E132" s="241">
        <v>1</v>
      </c>
      <c r="F132" s="221" t="s">
        <v>66</v>
      </c>
      <c r="G132" s="242"/>
      <c r="H132" s="145">
        <f t="shared" si="4"/>
        <v>0</v>
      </c>
      <c r="I132" s="222"/>
      <c r="L132" s="32"/>
    </row>
    <row r="133" spans="2:13" ht="23" customHeight="1">
      <c r="B133" s="21"/>
      <c r="C133" s="160"/>
      <c r="D133" s="143"/>
      <c r="E133" s="241"/>
      <c r="F133" s="221"/>
      <c r="G133" s="242"/>
      <c r="H133" s="145"/>
      <c r="I133" s="222"/>
      <c r="L133" s="32"/>
    </row>
    <row r="134" spans="2:13" ht="23" customHeight="1">
      <c r="B134" s="21"/>
      <c r="C134" s="159"/>
      <c r="D134" s="143"/>
      <c r="E134" s="301"/>
      <c r="F134" s="221"/>
      <c r="G134" s="302"/>
      <c r="H134" s="145"/>
      <c r="I134" s="222"/>
      <c r="L134" s="32"/>
    </row>
    <row r="135" spans="2:13" ht="23" customHeight="1">
      <c r="B135" s="21"/>
      <c r="C135" s="140"/>
      <c r="D135" s="178"/>
      <c r="E135" s="289"/>
      <c r="F135" s="222"/>
      <c r="G135" s="12"/>
      <c r="H135" s="145"/>
      <c r="I135" s="222"/>
      <c r="L135" s="32"/>
    </row>
    <row r="136" spans="2:13" ht="23" customHeight="1">
      <c r="B136" s="21"/>
      <c r="C136" s="140"/>
      <c r="D136" s="143"/>
      <c r="E136" s="290"/>
      <c r="F136" s="222"/>
      <c r="G136" s="12"/>
      <c r="H136" s="145"/>
      <c r="I136" s="222"/>
      <c r="L136" s="32"/>
    </row>
    <row r="137" spans="2:13" ht="23" customHeight="1">
      <c r="B137" s="21"/>
      <c r="C137" s="140"/>
      <c r="D137" s="143"/>
      <c r="E137" s="290"/>
      <c r="F137" s="222"/>
      <c r="G137" s="12"/>
      <c r="H137" s="145"/>
      <c r="I137" s="222"/>
      <c r="L137" s="32"/>
      <c r="M137" s="120"/>
    </row>
    <row r="138" spans="2:13" ht="23" customHeight="1">
      <c r="B138" s="21"/>
      <c r="C138" s="140"/>
      <c r="D138" s="143"/>
      <c r="E138" s="289"/>
      <c r="F138" s="222"/>
      <c r="G138" s="12"/>
      <c r="H138" s="145"/>
      <c r="I138" s="222"/>
      <c r="L138" s="32"/>
    </row>
    <row r="139" spans="2:13" ht="23" customHeight="1">
      <c r="B139" s="21"/>
      <c r="C139" s="140"/>
      <c r="D139" s="178"/>
      <c r="E139" s="289"/>
      <c r="F139" s="222"/>
      <c r="G139" s="12"/>
      <c r="H139" s="145"/>
      <c r="I139" s="222"/>
      <c r="L139" s="32"/>
    </row>
    <row r="140" spans="2:13" ht="23" customHeight="1">
      <c r="B140" s="22"/>
      <c r="C140" s="140"/>
      <c r="D140" s="171"/>
      <c r="E140" s="289"/>
      <c r="F140" s="222"/>
      <c r="G140" s="12"/>
      <c r="H140" s="145"/>
      <c r="I140" s="222"/>
      <c r="L140" s="32"/>
    </row>
    <row r="141" spans="2:13" ht="23" customHeight="1">
      <c r="B141" s="22"/>
      <c r="C141" s="140"/>
      <c r="D141" s="171"/>
      <c r="E141" s="289"/>
      <c r="F141" s="222"/>
      <c r="G141" s="12"/>
      <c r="H141" s="145"/>
      <c r="I141" s="222"/>
      <c r="L141" s="32"/>
    </row>
    <row r="142" spans="2:13" ht="23" customHeight="1">
      <c r="B142" s="22"/>
      <c r="C142" s="140"/>
      <c r="D142" s="171"/>
      <c r="E142" s="289"/>
      <c r="F142" s="222"/>
      <c r="G142" s="12"/>
      <c r="H142" s="145"/>
      <c r="I142" s="222"/>
      <c r="L142" s="32"/>
    </row>
    <row r="143" spans="2:13" ht="23" customHeight="1">
      <c r="B143" s="22"/>
      <c r="C143" s="140"/>
      <c r="D143" s="171"/>
      <c r="E143" s="289"/>
      <c r="F143" s="222"/>
      <c r="G143" s="12"/>
      <c r="H143" s="145"/>
      <c r="I143" s="222"/>
      <c r="L143" s="32"/>
    </row>
    <row r="144" spans="2:13" ht="23" customHeight="1">
      <c r="B144" s="22"/>
      <c r="C144" s="140"/>
      <c r="D144" s="171"/>
      <c r="E144" s="289"/>
      <c r="F144" s="222"/>
      <c r="G144" s="12"/>
      <c r="H144" s="145"/>
      <c r="I144" s="222"/>
      <c r="L144" s="32"/>
    </row>
    <row r="145" spans="2:16" ht="23" customHeight="1">
      <c r="B145" s="22"/>
      <c r="C145" s="140"/>
      <c r="D145" s="171"/>
      <c r="E145" s="289"/>
      <c r="F145" s="222"/>
      <c r="G145" s="12"/>
      <c r="H145" s="145"/>
      <c r="I145" s="222"/>
      <c r="L145" s="32"/>
    </row>
    <row r="146" spans="2:16" ht="23" customHeight="1">
      <c r="B146" s="22"/>
      <c r="C146" s="140"/>
      <c r="D146" s="171"/>
      <c r="E146" s="289"/>
      <c r="F146" s="222"/>
      <c r="G146" s="12"/>
      <c r="H146" s="145"/>
      <c r="I146" s="222"/>
      <c r="L146" s="32"/>
    </row>
    <row r="147" spans="2:16" ht="23" customHeight="1">
      <c r="B147" s="22"/>
      <c r="C147" s="140"/>
      <c r="D147" s="171"/>
      <c r="E147" s="289"/>
      <c r="F147" s="222"/>
      <c r="G147" s="12"/>
      <c r="H147" s="145"/>
      <c r="I147" s="222"/>
      <c r="L147" s="32"/>
    </row>
    <row r="148" spans="2:16" ht="23" customHeight="1">
      <c r="B148" s="22"/>
      <c r="C148" s="140"/>
      <c r="D148" s="171"/>
      <c r="E148" s="289"/>
      <c r="F148" s="222"/>
      <c r="G148" s="12"/>
      <c r="H148" s="145"/>
      <c r="I148" s="222"/>
      <c r="L148" s="32"/>
    </row>
    <row r="149" spans="2:16" ht="23" customHeight="1">
      <c r="B149" s="22"/>
      <c r="C149" s="140"/>
      <c r="D149" s="171"/>
      <c r="E149" s="289"/>
      <c r="F149" s="222"/>
      <c r="G149" s="12"/>
      <c r="H149" s="145"/>
      <c r="I149" s="222"/>
      <c r="L149" s="32"/>
    </row>
    <row r="150" spans="2:16" ht="23" customHeight="1">
      <c r="B150" s="21"/>
      <c r="C150" s="140"/>
      <c r="D150" s="171"/>
      <c r="E150" s="289"/>
      <c r="F150" s="222"/>
      <c r="G150" s="12"/>
      <c r="H150" s="145"/>
      <c r="I150" s="222"/>
      <c r="L150" s="38"/>
      <c r="M150" s="39"/>
      <c r="N150" s="31"/>
    </row>
    <row r="151" spans="2:16" ht="23" customHeight="1">
      <c r="B151" s="21"/>
      <c r="C151" s="140"/>
      <c r="D151" s="171"/>
      <c r="E151" s="289"/>
      <c r="F151" s="222"/>
      <c r="G151" s="12"/>
      <c r="H151" s="145"/>
      <c r="I151" s="222"/>
      <c r="L151" s="38"/>
      <c r="M151" s="39"/>
      <c r="N151" s="31"/>
    </row>
    <row r="152" spans="2:16" ht="23" customHeight="1">
      <c r="B152" s="21"/>
      <c r="C152" s="140"/>
      <c r="D152" s="143"/>
      <c r="E152" s="289"/>
      <c r="F152" s="222"/>
      <c r="G152" s="12"/>
      <c r="H152" s="145"/>
      <c r="I152" s="222"/>
      <c r="L152" s="38"/>
      <c r="M152" s="39"/>
      <c r="N152" s="31"/>
    </row>
    <row r="153" spans="2:16" ht="23" customHeight="1">
      <c r="B153" s="21"/>
      <c r="C153" s="140"/>
      <c r="D153" s="143"/>
      <c r="E153" s="289"/>
      <c r="F153" s="222"/>
      <c r="G153" s="12"/>
      <c r="H153" s="145"/>
      <c r="I153" s="222"/>
      <c r="L153" s="38"/>
      <c r="M153" s="39"/>
      <c r="N153" s="31"/>
    </row>
    <row r="154" spans="2:16" ht="23" customHeight="1">
      <c r="B154" s="21"/>
      <c r="C154" s="140"/>
      <c r="D154" s="143"/>
      <c r="E154" s="290"/>
      <c r="F154" s="222"/>
      <c r="G154" s="12"/>
      <c r="H154" s="145"/>
      <c r="I154" s="222"/>
      <c r="L154" s="38"/>
      <c r="M154" s="39"/>
      <c r="N154" s="31"/>
    </row>
    <row r="155" spans="2:16" ht="23" customHeight="1">
      <c r="B155" s="22"/>
      <c r="C155" s="140"/>
      <c r="D155" s="171"/>
      <c r="E155" s="289"/>
      <c r="F155" s="222"/>
      <c r="G155" s="12"/>
      <c r="H155" s="145"/>
      <c r="I155" s="222"/>
      <c r="J155" s="31"/>
      <c r="K155" s="31"/>
      <c r="L155" s="38"/>
      <c r="M155" s="31"/>
      <c r="N155" s="31"/>
    </row>
    <row r="156" spans="2:16" ht="23" customHeight="1">
      <c r="B156" s="21"/>
      <c r="C156" s="140"/>
      <c r="D156" s="143"/>
      <c r="E156" s="289"/>
      <c r="F156" s="222"/>
      <c r="G156" s="12"/>
      <c r="H156" s="145"/>
      <c r="I156" s="222"/>
      <c r="L156" s="38"/>
      <c r="M156" s="39"/>
      <c r="N156" s="31"/>
    </row>
    <row r="157" spans="2:16" ht="23" customHeight="1">
      <c r="B157" s="21"/>
      <c r="C157" s="140"/>
      <c r="D157" s="143"/>
      <c r="E157" s="289"/>
      <c r="F157" s="222"/>
      <c r="G157" s="12"/>
      <c r="H157" s="145"/>
      <c r="I157" s="222"/>
      <c r="L157" s="32"/>
    </row>
    <row r="158" spans="2:16" ht="23" customHeight="1">
      <c r="B158" s="21"/>
      <c r="C158" s="140"/>
      <c r="D158" s="143"/>
      <c r="E158" s="290"/>
      <c r="F158" s="222"/>
      <c r="G158" s="12"/>
      <c r="H158" s="145"/>
      <c r="I158" s="222"/>
      <c r="L158" s="32"/>
    </row>
    <row r="159" spans="2:16" ht="23" customHeight="1">
      <c r="B159" s="259"/>
      <c r="C159" s="174"/>
      <c r="D159" s="291"/>
      <c r="E159" s="292"/>
      <c r="F159" s="226"/>
      <c r="G159" s="14"/>
      <c r="H159" s="133"/>
      <c r="I159" s="226"/>
      <c r="L159" s="32"/>
    </row>
    <row r="160" spans="2:16" ht="23" customHeight="1">
      <c r="B160" s="11"/>
      <c r="C160" s="231" t="s">
        <v>54</v>
      </c>
      <c r="D160" s="287"/>
      <c r="E160" s="155"/>
      <c r="F160" s="223"/>
      <c r="G160" s="156"/>
      <c r="H160" s="136">
        <f>SUM(H129:H159)</f>
        <v>0</v>
      </c>
      <c r="I160" s="223"/>
      <c r="J160" s="36"/>
      <c r="K160" s="36"/>
      <c r="L160" s="36"/>
      <c r="M160" s="36"/>
      <c r="O160" s="37"/>
      <c r="P160" s="33"/>
    </row>
    <row r="161" spans="1:12" s="31" customFormat="1" ht="12" customHeight="1">
      <c r="A161" s="293"/>
      <c r="B161" s="294"/>
      <c r="C161" s="295"/>
      <c r="D161" s="296"/>
      <c r="E161" s="297"/>
      <c r="F161" s="294"/>
      <c r="G161" s="298"/>
      <c r="H161" s="299"/>
      <c r="I161" s="294"/>
      <c r="L161" s="38"/>
    </row>
    <row r="162" spans="1:12" ht="24" customHeight="1">
      <c r="B162" s="566" t="str">
        <f>B95</f>
        <v>（細目別内訳）</v>
      </c>
      <c r="C162" s="566"/>
      <c r="D162" s="105"/>
      <c r="E162" s="105"/>
      <c r="F162" s="105"/>
      <c r="G162" s="105"/>
      <c r="H162" s="105"/>
      <c r="I162" s="105"/>
      <c r="L162" s="32"/>
    </row>
    <row r="163" spans="1:12" ht="24" customHeight="1">
      <c r="B163" s="568" t="s">
        <v>0</v>
      </c>
      <c r="C163" s="569"/>
      <c r="D163" s="285" t="s">
        <v>1</v>
      </c>
      <c r="E163" s="285" t="s">
        <v>2</v>
      </c>
      <c r="F163" s="285" t="s">
        <v>39</v>
      </c>
      <c r="G163" s="286" t="s">
        <v>40</v>
      </c>
      <c r="H163" s="285" t="s">
        <v>3</v>
      </c>
      <c r="I163" s="286" t="s">
        <v>4</v>
      </c>
      <c r="L163" s="32"/>
    </row>
    <row r="164" spans="1:12" ht="24" customHeight="1">
      <c r="B164" s="21" t="s">
        <v>14</v>
      </c>
      <c r="C164" s="177" t="s">
        <v>138</v>
      </c>
      <c r="D164" s="143"/>
      <c r="E164" s="289"/>
      <c r="F164" s="225"/>
      <c r="G164" s="12"/>
      <c r="H164" s="145"/>
      <c r="I164" s="222"/>
      <c r="L164" s="32"/>
    </row>
    <row r="165" spans="1:12" ht="24" customHeight="1">
      <c r="B165" s="9"/>
      <c r="C165" s="243" t="s">
        <v>199</v>
      </c>
      <c r="D165" s="325"/>
      <c r="E165" s="261">
        <v>107.1</v>
      </c>
      <c r="F165" s="239" t="s">
        <v>170</v>
      </c>
      <c r="G165" s="242"/>
      <c r="H165" s="145">
        <f>E165*G165</f>
        <v>0</v>
      </c>
      <c r="I165" s="234"/>
      <c r="L165" s="32"/>
    </row>
    <row r="166" spans="1:12" ht="24" customHeight="1">
      <c r="B166" s="9"/>
      <c r="C166" s="243" t="s">
        <v>200</v>
      </c>
      <c r="D166" s="325"/>
      <c r="E166" s="261">
        <v>103.6</v>
      </c>
      <c r="F166" s="239" t="s">
        <v>170</v>
      </c>
      <c r="G166" s="242"/>
      <c r="H166" s="145">
        <f>E166*G166</f>
        <v>0</v>
      </c>
      <c r="I166" s="234"/>
      <c r="L166" s="32"/>
    </row>
    <row r="167" spans="1:12" ht="24" customHeight="1">
      <c r="B167" s="9"/>
      <c r="C167" s="243" t="s">
        <v>201</v>
      </c>
      <c r="D167" s="240" t="s">
        <v>213</v>
      </c>
      <c r="E167" s="261">
        <v>103.6</v>
      </c>
      <c r="F167" s="239" t="s">
        <v>170</v>
      </c>
      <c r="G167" s="242"/>
      <c r="H167" s="145">
        <f t="shared" ref="H167:H178" si="5">E167*G167</f>
        <v>0</v>
      </c>
      <c r="I167" s="234"/>
      <c r="L167" s="32"/>
    </row>
    <row r="168" spans="1:12" ht="24" customHeight="1">
      <c r="B168" s="9"/>
      <c r="C168" s="243" t="s">
        <v>202</v>
      </c>
      <c r="D168" s="240"/>
      <c r="E168" s="261">
        <v>8.5</v>
      </c>
      <c r="F168" s="239" t="s">
        <v>187</v>
      </c>
      <c r="G168" s="242"/>
      <c r="H168" s="145">
        <f t="shared" si="5"/>
        <v>0</v>
      </c>
      <c r="I168" s="234"/>
      <c r="L168" s="32"/>
    </row>
    <row r="169" spans="1:12" ht="24" customHeight="1">
      <c r="B169" s="9"/>
      <c r="C169" s="243" t="s">
        <v>203</v>
      </c>
      <c r="D169" s="240"/>
      <c r="E169" s="261">
        <v>23.5</v>
      </c>
      <c r="F169" s="239" t="s">
        <v>187</v>
      </c>
      <c r="G169" s="242"/>
      <c r="H169" s="145">
        <f t="shared" si="5"/>
        <v>0</v>
      </c>
      <c r="I169" s="234"/>
      <c r="L169" s="32"/>
    </row>
    <row r="170" spans="1:12" ht="24" customHeight="1">
      <c r="B170" s="9"/>
      <c r="C170" s="243" t="s">
        <v>204</v>
      </c>
      <c r="D170" s="240"/>
      <c r="E170" s="261">
        <v>17</v>
      </c>
      <c r="F170" s="239" t="s">
        <v>187</v>
      </c>
      <c r="G170" s="242"/>
      <c r="H170" s="145">
        <f t="shared" si="5"/>
        <v>0</v>
      </c>
      <c r="I170" s="234"/>
      <c r="L170" s="32"/>
    </row>
    <row r="171" spans="1:12" ht="24" customHeight="1">
      <c r="B171" s="9"/>
      <c r="C171" s="243" t="s">
        <v>205</v>
      </c>
      <c r="D171" s="240"/>
      <c r="E171" s="261">
        <v>17</v>
      </c>
      <c r="F171" s="239" t="s">
        <v>187</v>
      </c>
      <c r="G171" s="242"/>
      <c r="H171" s="145">
        <f t="shared" si="5"/>
        <v>0</v>
      </c>
      <c r="I171" s="234"/>
      <c r="L171" s="32"/>
    </row>
    <row r="172" spans="1:12" ht="24" customHeight="1">
      <c r="B172" s="9"/>
      <c r="C172" s="243" t="s">
        <v>206</v>
      </c>
      <c r="D172" s="240" t="s">
        <v>214</v>
      </c>
      <c r="E172" s="261">
        <v>30.8</v>
      </c>
      <c r="F172" s="239" t="s">
        <v>187</v>
      </c>
      <c r="G172" s="242"/>
      <c r="H172" s="145">
        <f t="shared" si="5"/>
        <v>0</v>
      </c>
      <c r="I172" s="234"/>
      <c r="L172" s="32"/>
    </row>
    <row r="173" spans="1:12" ht="24" customHeight="1">
      <c r="B173" s="9"/>
      <c r="C173" s="243" t="s">
        <v>207</v>
      </c>
      <c r="D173" s="240" t="s">
        <v>215</v>
      </c>
      <c r="E173" s="261">
        <v>10.6</v>
      </c>
      <c r="F173" s="239" t="s">
        <v>170</v>
      </c>
      <c r="G173" s="242"/>
      <c r="H173" s="145">
        <f t="shared" si="5"/>
        <v>0</v>
      </c>
      <c r="I173" s="234"/>
      <c r="L173" s="32"/>
    </row>
    <row r="174" spans="1:12" ht="24" customHeight="1">
      <c r="B174" s="9"/>
      <c r="C174" s="243" t="s">
        <v>208</v>
      </c>
      <c r="D174" s="240"/>
      <c r="E174" s="261">
        <v>6.3</v>
      </c>
      <c r="F174" s="239" t="s">
        <v>170</v>
      </c>
      <c r="G174" s="242"/>
      <c r="H174" s="145">
        <f t="shared" si="5"/>
        <v>0</v>
      </c>
      <c r="I174" s="234"/>
      <c r="L174" s="32"/>
    </row>
    <row r="175" spans="1:12" ht="24" customHeight="1">
      <c r="B175" s="10"/>
      <c r="C175" s="243" t="s">
        <v>209</v>
      </c>
      <c r="D175" s="240" t="s">
        <v>216</v>
      </c>
      <c r="E175" s="261">
        <v>5.4</v>
      </c>
      <c r="F175" s="239" t="s">
        <v>170</v>
      </c>
      <c r="G175" s="242"/>
      <c r="H175" s="145">
        <f t="shared" si="5"/>
        <v>0</v>
      </c>
      <c r="I175" s="234"/>
      <c r="L175" s="32"/>
    </row>
    <row r="176" spans="1:12" ht="24" customHeight="1">
      <c r="B176" s="10"/>
      <c r="C176" s="243" t="s">
        <v>210</v>
      </c>
      <c r="D176" s="240" t="s">
        <v>217</v>
      </c>
      <c r="E176" s="261">
        <v>1</v>
      </c>
      <c r="F176" s="239" t="s">
        <v>167</v>
      </c>
      <c r="G176" s="242"/>
      <c r="H176" s="145">
        <f t="shared" si="5"/>
        <v>0</v>
      </c>
      <c r="I176" s="234"/>
      <c r="L176" s="32"/>
    </row>
    <row r="177" spans="2:14" ht="24" customHeight="1">
      <c r="B177" s="10"/>
      <c r="C177" s="303" t="s">
        <v>211</v>
      </c>
      <c r="D177" s="306" t="s">
        <v>218</v>
      </c>
      <c r="E177" s="326">
        <v>2</v>
      </c>
      <c r="F177" s="255" t="s">
        <v>167</v>
      </c>
      <c r="G177" s="327"/>
      <c r="H177" s="145">
        <f t="shared" si="5"/>
        <v>0</v>
      </c>
      <c r="I177" s="234"/>
      <c r="L177" s="32"/>
    </row>
    <row r="178" spans="2:14" ht="24" customHeight="1">
      <c r="B178" s="10"/>
      <c r="C178" s="243" t="s">
        <v>212</v>
      </c>
      <c r="D178" s="325"/>
      <c r="E178" s="328">
        <v>103.6</v>
      </c>
      <c r="F178" s="239" t="s">
        <v>170</v>
      </c>
      <c r="G178" s="249"/>
      <c r="H178" s="145">
        <f t="shared" si="5"/>
        <v>0</v>
      </c>
      <c r="I178" s="234"/>
      <c r="L178" s="32"/>
    </row>
    <row r="179" spans="2:14" ht="24" customHeight="1">
      <c r="B179" s="10"/>
      <c r="C179" s="160"/>
      <c r="D179" s="325"/>
      <c r="E179" s="248"/>
      <c r="F179" s="300"/>
      <c r="G179" s="249"/>
      <c r="H179" s="145"/>
      <c r="I179" s="234"/>
      <c r="L179" s="32"/>
    </row>
    <row r="180" spans="2:14" ht="24" customHeight="1">
      <c r="B180" s="10"/>
      <c r="C180" s="160"/>
      <c r="D180" s="150"/>
      <c r="E180" s="248"/>
      <c r="F180" s="300"/>
      <c r="G180" s="249"/>
      <c r="H180" s="145"/>
      <c r="I180" s="234"/>
      <c r="L180" s="32"/>
    </row>
    <row r="181" spans="2:14" ht="24" customHeight="1">
      <c r="B181" s="9"/>
      <c r="C181" s="160"/>
      <c r="D181" s="150"/>
      <c r="E181" s="248"/>
      <c r="F181" s="300"/>
      <c r="G181" s="249"/>
      <c r="H181" s="145"/>
      <c r="I181" s="234"/>
      <c r="L181" s="38"/>
      <c r="M181" s="39"/>
      <c r="N181" s="31"/>
    </row>
    <row r="182" spans="2:14" ht="24" customHeight="1">
      <c r="B182" s="9"/>
      <c r="C182" s="160"/>
      <c r="D182" s="150"/>
      <c r="E182" s="248"/>
      <c r="F182" s="300"/>
      <c r="G182" s="249"/>
      <c r="H182" s="145"/>
      <c r="I182" s="234"/>
      <c r="L182" s="38"/>
      <c r="M182" s="39"/>
      <c r="N182" s="31"/>
    </row>
    <row r="183" spans="2:14" ht="24" customHeight="1">
      <c r="B183" s="9"/>
      <c r="C183" s="140"/>
      <c r="D183" s="143"/>
      <c r="E183" s="289"/>
      <c r="F183" s="222"/>
      <c r="G183" s="23"/>
      <c r="H183" s="145"/>
      <c r="I183" s="222"/>
      <c r="L183" s="38"/>
      <c r="M183" s="39"/>
      <c r="N183" s="31"/>
    </row>
    <row r="184" spans="2:14" ht="24" customHeight="1">
      <c r="B184" s="9"/>
      <c r="C184" s="140"/>
      <c r="D184" s="143"/>
      <c r="E184" s="289"/>
      <c r="F184" s="222"/>
      <c r="G184" s="23"/>
      <c r="H184" s="145"/>
      <c r="I184" s="222"/>
      <c r="L184" s="38"/>
      <c r="M184" s="39"/>
      <c r="N184" s="31"/>
    </row>
    <row r="185" spans="2:14" ht="24" customHeight="1">
      <c r="B185" s="9"/>
      <c r="C185" s="140"/>
      <c r="D185" s="143"/>
      <c r="E185" s="290"/>
      <c r="F185" s="222"/>
      <c r="G185" s="23"/>
      <c r="H185" s="145"/>
      <c r="I185" s="222"/>
      <c r="L185" s="38"/>
      <c r="M185" s="39"/>
      <c r="N185" s="31"/>
    </row>
    <row r="186" spans="2:14" ht="24" customHeight="1">
      <c r="B186" s="10"/>
      <c r="C186" s="140"/>
      <c r="D186" s="171"/>
      <c r="E186" s="289"/>
      <c r="F186" s="222"/>
      <c r="G186" s="23"/>
      <c r="H186" s="145"/>
      <c r="I186" s="222"/>
      <c r="J186" s="31"/>
      <c r="K186" s="31"/>
      <c r="L186" s="38"/>
      <c r="M186" s="31"/>
      <c r="N186" s="31"/>
    </row>
    <row r="187" spans="2:14" ht="24" customHeight="1">
      <c r="B187" s="9"/>
      <c r="C187" s="140"/>
      <c r="D187" s="143"/>
      <c r="E187" s="289"/>
      <c r="F187" s="222"/>
      <c r="G187" s="23"/>
      <c r="H187" s="145"/>
      <c r="I187" s="222"/>
      <c r="L187" s="38"/>
      <c r="M187" s="39"/>
      <c r="N187" s="31"/>
    </row>
    <row r="188" spans="2:14" ht="24" customHeight="1">
      <c r="B188" s="19"/>
      <c r="C188" s="140"/>
      <c r="D188" s="143"/>
      <c r="E188" s="289"/>
      <c r="F188" s="221"/>
      <c r="G188" s="23"/>
      <c r="H188" s="145"/>
      <c r="I188" s="222"/>
      <c r="L188" s="32"/>
    </row>
    <row r="189" spans="2:14" ht="24" customHeight="1">
      <c r="B189" s="19"/>
      <c r="C189" s="140"/>
      <c r="D189" s="143"/>
      <c r="E189" s="289"/>
      <c r="F189" s="221"/>
      <c r="G189" s="23"/>
      <c r="H189" s="145"/>
      <c r="I189" s="222"/>
      <c r="L189" s="32"/>
    </row>
    <row r="190" spans="2:14" ht="24" customHeight="1">
      <c r="B190" s="19"/>
      <c r="C190" s="140"/>
      <c r="D190" s="143"/>
      <c r="E190" s="289"/>
      <c r="F190" s="221"/>
      <c r="G190" s="23"/>
      <c r="H190" s="145"/>
      <c r="I190" s="222"/>
      <c r="L190" s="32"/>
    </row>
    <row r="191" spans="2:14" ht="24" customHeight="1">
      <c r="B191" s="19"/>
      <c r="C191" s="140"/>
      <c r="D191" s="143"/>
      <c r="E191" s="290"/>
      <c r="F191" s="222"/>
      <c r="G191" s="23"/>
      <c r="H191" s="145"/>
      <c r="I191" s="222"/>
      <c r="L191" s="32"/>
    </row>
    <row r="192" spans="2:14" ht="24" customHeight="1">
      <c r="B192" s="19"/>
      <c r="C192" s="140"/>
      <c r="D192" s="143"/>
      <c r="E192" s="290"/>
      <c r="F192" s="222"/>
      <c r="G192" s="23"/>
      <c r="H192" s="145"/>
      <c r="I192" s="222"/>
      <c r="L192" s="32"/>
    </row>
    <row r="193" spans="2:16" ht="24" customHeight="1">
      <c r="B193" s="19"/>
      <c r="C193" s="140"/>
      <c r="D193" s="143"/>
      <c r="E193" s="290"/>
      <c r="F193" s="222"/>
      <c r="G193" s="23"/>
      <c r="H193" s="145"/>
      <c r="I193" s="222"/>
      <c r="L193" s="32"/>
    </row>
    <row r="194" spans="2:16" ht="24" customHeight="1">
      <c r="B194" s="11"/>
      <c r="C194" s="231" t="s">
        <v>65</v>
      </c>
      <c r="D194" s="287"/>
      <c r="E194" s="155"/>
      <c r="F194" s="223"/>
      <c r="G194" s="156"/>
      <c r="H194" s="136">
        <f>SUM(H165:H182)</f>
        <v>0</v>
      </c>
      <c r="I194" s="223"/>
      <c r="J194" s="36"/>
      <c r="K194" s="36"/>
      <c r="L194" s="36"/>
      <c r="M194" s="36"/>
      <c r="O194" s="37"/>
      <c r="P194" s="33"/>
    </row>
  </sheetData>
  <mergeCells count="16">
    <mergeCell ref="D95:I95"/>
    <mergeCell ref="B96:C96"/>
    <mergeCell ref="B126:C126"/>
    <mergeCell ref="D126:I126"/>
    <mergeCell ref="B1:C1"/>
    <mergeCell ref="D1:I1"/>
    <mergeCell ref="B2:C2"/>
    <mergeCell ref="B32:C32"/>
    <mergeCell ref="D32:I32"/>
    <mergeCell ref="B33:C33"/>
    <mergeCell ref="B127:C127"/>
    <mergeCell ref="B162:C162"/>
    <mergeCell ref="B163:C163"/>
    <mergeCell ref="B63:C63"/>
    <mergeCell ref="B64:C64"/>
    <mergeCell ref="B95:C95"/>
  </mergeCells>
  <phoneticPr fontId="1"/>
  <pageMargins left="0.31496062992125984" right="0.31496062992125984" top="0.19685039370078741" bottom="0.19685039370078741" header="0.31496062992125984" footer="0.31496062992125984"/>
  <pageSetup paperSize="9" orientation="portrait" r:id="rId1"/>
  <headerFooter>
    <oddFooter xml:space="preserve">&amp;C
</oddFooter>
  </headerFooter>
  <rowBreaks count="4" manualBreakCount="4">
    <brk id="31" max="16383" man="1"/>
    <brk id="62" max="16383" man="1"/>
    <brk id="94" max="16383" man="1"/>
    <brk id="1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8148-8806-4578-8120-B393DC210AD4}">
  <dimension ref="A1:P131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256" customWidth="1"/>
    <col min="2" max="2" width="6.33203125" style="256" customWidth="1"/>
    <col min="3" max="3" width="19.5" style="256" customWidth="1"/>
    <col min="4" max="4" width="15.6640625" style="256" customWidth="1"/>
    <col min="5" max="5" width="7.33203125" style="256" customWidth="1"/>
    <col min="6" max="6" width="4.83203125" style="256" customWidth="1"/>
    <col min="7" max="7" width="9" style="256" customWidth="1"/>
    <col min="8" max="8" width="12.5" style="256" customWidth="1"/>
    <col min="9" max="9" width="9.1640625" style="256" customWidth="1"/>
    <col min="10" max="10" width="10.83203125" style="30" customWidth="1"/>
    <col min="11" max="11" width="11" style="30" customWidth="1"/>
    <col min="12" max="12" width="9.6640625" style="30" customWidth="1"/>
    <col min="13" max="13" width="9.33203125" style="30" customWidth="1"/>
    <col min="14" max="14" width="9.83203125" style="30" customWidth="1"/>
    <col min="15" max="15" width="9.33203125" style="30" customWidth="1"/>
    <col min="16" max="16" width="9.6640625" style="30" customWidth="1"/>
    <col min="17" max="16384" width="9" style="30"/>
  </cols>
  <sheetData>
    <row r="1" spans="2:12" ht="24" customHeight="1">
      <c r="B1" s="562" t="s">
        <v>47</v>
      </c>
      <c r="C1" s="562"/>
      <c r="D1" s="563"/>
      <c r="E1" s="563"/>
      <c r="F1" s="563"/>
      <c r="G1" s="563"/>
      <c r="H1" s="563"/>
      <c r="I1" s="563"/>
      <c r="L1" s="32"/>
    </row>
    <row r="2" spans="2:12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  <c r="L2" s="32"/>
    </row>
    <row r="3" spans="2:12" ht="24" customHeight="1">
      <c r="B3" s="26" t="str">
        <f>全体!B72</f>
        <v>Ａ</v>
      </c>
      <c r="C3" s="164" t="str">
        <f>全体!C72</f>
        <v>建築工事</v>
      </c>
      <c r="D3" s="257"/>
      <c r="E3" s="165"/>
      <c r="F3" s="225"/>
      <c r="G3" s="258"/>
      <c r="H3" s="165"/>
      <c r="I3" s="224"/>
      <c r="L3" s="32"/>
    </row>
    <row r="4" spans="2:12" ht="24" customHeight="1">
      <c r="B4" s="259">
        <f>全体!B102</f>
        <v>4</v>
      </c>
      <c r="C4" s="140" t="str">
        <f>全体!C102</f>
        <v>集糞場①-附1、①-附2</v>
      </c>
      <c r="D4" s="260" t="s">
        <v>228</v>
      </c>
      <c r="E4" s="131"/>
      <c r="F4" s="226"/>
      <c r="G4" s="132"/>
      <c r="H4" s="131"/>
      <c r="I4" s="228"/>
      <c r="L4" s="32"/>
    </row>
    <row r="5" spans="2:12" ht="24" customHeight="1">
      <c r="B5" s="21" t="s">
        <v>10</v>
      </c>
      <c r="C5" s="140" t="s">
        <v>36</v>
      </c>
      <c r="D5" s="148"/>
      <c r="E5" s="138"/>
      <c r="F5" s="222"/>
      <c r="G5" s="139"/>
      <c r="H5" s="145"/>
      <c r="I5" s="221"/>
      <c r="L5" s="32"/>
    </row>
    <row r="6" spans="2:12" ht="24" customHeight="1">
      <c r="B6" s="21"/>
      <c r="C6" s="243" t="s">
        <v>80</v>
      </c>
      <c r="D6" s="148"/>
      <c r="E6" s="241">
        <v>30.2</v>
      </c>
      <c r="F6" s="222" t="s">
        <v>37</v>
      </c>
      <c r="G6" s="242"/>
      <c r="H6" s="145">
        <f>E6*G6</f>
        <v>0</v>
      </c>
      <c r="I6" s="221"/>
      <c r="L6" s="32"/>
    </row>
    <row r="7" spans="2:12" ht="24" customHeight="1">
      <c r="B7" s="21"/>
      <c r="C7" s="243" t="s">
        <v>82</v>
      </c>
      <c r="D7" s="148"/>
      <c r="E7" s="241">
        <v>30.2</v>
      </c>
      <c r="F7" s="222" t="s">
        <v>37</v>
      </c>
      <c r="G7" s="242"/>
      <c r="H7" s="145">
        <f t="shared" ref="H7:H11" si="0">E7*G7</f>
        <v>0</v>
      </c>
      <c r="I7" s="221"/>
      <c r="L7" s="32"/>
    </row>
    <row r="8" spans="2:12" ht="24" customHeight="1">
      <c r="B8" s="21"/>
      <c r="C8" s="243" t="s">
        <v>83</v>
      </c>
      <c r="D8" s="148"/>
      <c r="E8" s="241">
        <v>30.2</v>
      </c>
      <c r="F8" s="222" t="s">
        <v>37</v>
      </c>
      <c r="G8" s="242"/>
      <c r="H8" s="145">
        <f t="shared" si="0"/>
        <v>0</v>
      </c>
      <c r="I8" s="221"/>
      <c r="L8" s="32"/>
    </row>
    <row r="9" spans="2:12" ht="24" customHeight="1">
      <c r="B9" s="21"/>
      <c r="C9" s="243" t="s">
        <v>229</v>
      </c>
      <c r="D9" s="148"/>
      <c r="E9" s="241">
        <v>30.2</v>
      </c>
      <c r="F9" s="222" t="s">
        <v>37</v>
      </c>
      <c r="G9" s="242"/>
      <c r="H9" s="145">
        <f t="shared" si="0"/>
        <v>0</v>
      </c>
      <c r="I9" s="221"/>
      <c r="L9" s="32"/>
    </row>
    <row r="10" spans="2:12" ht="24" customHeight="1">
      <c r="B10" s="21"/>
      <c r="C10" s="243" t="s">
        <v>230</v>
      </c>
      <c r="D10" s="142"/>
      <c r="E10" s="241">
        <v>148.5</v>
      </c>
      <c r="F10" s="222" t="s">
        <v>37</v>
      </c>
      <c r="G10" s="242"/>
      <c r="H10" s="145">
        <f t="shared" si="0"/>
        <v>0</v>
      </c>
      <c r="I10" s="221"/>
      <c r="L10" s="32"/>
    </row>
    <row r="11" spans="2:12" ht="24" customHeight="1">
      <c r="B11" s="21"/>
      <c r="C11" s="243" t="s">
        <v>87</v>
      </c>
      <c r="D11" s="142"/>
      <c r="E11" s="241">
        <v>30.2</v>
      </c>
      <c r="F11" s="222" t="s">
        <v>37</v>
      </c>
      <c r="G11" s="242"/>
      <c r="H11" s="145">
        <f t="shared" si="0"/>
        <v>0</v>
      </c>
      <c r="I11" s="221"/>
      <c r="L11" s="32"/>
    </row>
    <row r="12" spans="2:12" ht="24" customHeight="1">
      <c r="B12" s="21"/>
      <c r="C12" s="160"/>
      <c r="D12" s="142"/>
      <c r="E12" s="262"/>
      <c r="F12" s="222"/>
      <c r="G12" s="249"/>
      <c r="H12" s="145"/>
      <c r="I12" s="221"/>
      <c r="L12" s="32"/>
    </row>
    <row r="13" spans="2:12" ht="24" customHeight="1">
      <c r="B13" s="21"/>
      <c r="C13" s="140"/>
      <c r="D13" s="148"/>
      <c r="E13" s="144"/>
      <c r="F13" s="222"/>
      <c r="G13" s="263"/>
      <c r="H13" s="264"/>
      <c r="I13" s="221"/>
      <c r="L13" s="32"/>
    </row>
    <row r="14" spans="2:12" ht="24" customHeight="1">
      <c r="B14" s="21"/>
      <c r="C14" s="253"/>
      <c r="D14" s="148"/>
      <c r="E14" s="138"/>
      <c r="F14" s="222"/>
      <c r="G14" s="139"/>
      <c r="H14" s="145"/>
      <c r="I14" s="221"/>
      <c r="L14" s="32"/>
    </row>
    <row r="15" spans="2:12" ht="24" customHeight="1">
      <c r="B15" s="21"/>
      <c r="C15" s="140"/>
      <c r="D15" s="148"/>
      <c r="E15" s="138"/>
      <c r="F15" s="222"/>
      <c r="G15" s="139"/>
      <c r="H15" s="145"/>
      <c r="I15" s="221"/>
      <c r="L15" s="32"/>
    </row>
    <row r="16" spans="2:12" ht="24" customHeight="1">
      <c r="B16" s="21"/>
      <c r="C16" s="140"/>
      <c r="D16" s="148"/>
      <c r="E16" s="138"/>
      <c r="F16" s="222"/>
      <c r="G16" s="139"/>
      <c r="H16" s="145"/>
      <c r="I16" s="221"/>
      <c r="L16" s="32"/>
    </row>
    <row r="17" spans="2:16" ht="24" customHeight="1">
      <c r="B17" s="10"/>
      <c r="C17" s="265"/>
      <c r="D17" s="266"/>
      <c r="E17" s="161"/>
      <c r="F17" s="221"/>
      <c r="G17" s="162"/>
      <c r="H17" s="163"/>
      <c r="I17" s="221"/>
      <c r="L17" s="32"/>
    </row>
    <row r="18" spans="2:16" ht="24" customHeight="1">
      <c r="B18" s="9"/>
      <c r="C18" s="158"/>
      <c r="D18" s="149"/>
      <c r="E18" s="161"/>
      <c r="F18" s="221"/>
      <c r="G18" s="162"/>
      <c r="H18" s="163"/>
      <c r="I18" s="221"/>
      <c r="L18" s="38"/>
      <c r="M18" s="39"/>
      <c r="N18" s="31"/>
    </row>
    <row r="19" spans="2:16" ht="24" customHeight="1">
      <c r="B19" s="9"/>
      <c r="C19" s="158"/>
      <c r="D19" s="149"/>
      <c r="E19" s="161"/>
      <c r="F19" s="221"/>
      <c r="G19" s="162"/>
      <c r="H19" s="163"/>
      <c r="I19" s="221"/>
      <c r="L19" s="38"/>
      <c r="M19" s="39"/>
      <c r="N19" s="31"/>
    </row>
    <row r="20" spans="2:16" ht="24" customHeight="1">
      <c r="B20" s="9"/>
      <c r="C20" s="158"/>
      <c r="D20" s="149"/>
      <c r="E20" s="161"/>
      <c r="F20" s="221"/>
      <c r="G20" s="162"/>
      <c r="H20" s="163"/>
      <c r="I20" s="221"/>
      <c r="L20" s="38"/>
      <c r="M20" s="39"/>
      <c r="N20" s="31"/>
    </row>
    <row r="21" spans="2:16" ht="24" customHeight="1">
      <c r="B21" s="267"/>
      <c r="C21" s="268"/>
      <c r="D21" s="269"/>
      <c r="E21" s="270"/>
      <c r="F21" s="271"/>
      <c r="G21" s="272"/>
      <c r="H21" s="273"/>
      <c r="I21" s="271"/>
      <c r="J21" s="31"/>
      <c r="K21" s="31"/>
      <c r="L21" s="38"/>
      <c r="M21" s="31"/>
      <c r="N21" s="31"/>
    </row>
    <row r="22" spans="2:16" ht="24" customHeight="1">
      <c r="B22" s="267"/>
      <c r="C22" s="274"/>
      <c r="D22" s="269"/>
      <c r="E22" s="270"/>
      <c r="F22" s="271"/>
      <c r="G22" s="272"/>
      <c r="H22" s="273"/>
      <c r="I22" s="275"/>
      <c r="L22" s="32"/>
      <c r="O22" s="34"/>
    </row>
    <row r="23" spans="2:16" ht="24" customHeight="1">
      <c r="B23" s="276"/>
      <c r="C23" s="274"/>
      <c r="D23" s="277"/>
      <c r="E23" s="270"/>
      <c r="F23" s="271"/>
      <c r="G23" s="272"/>
      <c r="H23" s="273"/>
      <c r="I23" s="278"/>
      <c r="L23" s="32"/>
      <c r="P23" s="34"/>
    </row>
    <row r="24" spans="2:16" ht="24" customHeight="1">
      <c r="B24" s="267"/>
      <c r="C24" s="274"/>
      <c r="D24" s="269"/>
      <c r="E24" s="270"/>
      <c r="F24" s="271"/>
      <c r="G24" s="272"/>
      <c r="H24" s="273"/>
      <c r="I24" s="278"/>
      <c r="L24" s="32"/>
    </row>
    <row r="25" spans="2:16" ht="24" customHeight="1">
      <c r="B25" s="267"/>
      <c r="C25" s="274"/>
      <c r="D25" s="269"/>
      <c r="E25" s="270"/>
      <c r="F25" s="271"/>
      <c r="G25" s="272"/>
      <c r="H25" s="273"/>
      <c r="I25" s="278"/>
      <c r="L25" s="32"/>
    </row>
    <row r="26" spans="2:16" ht="24" customHeight="1">
      <c r="B26" s="267"/>
      <c r="C26" s="274"/>
      <c r="D26" s="269"/>
      <c r="E26" s="270"/>
      <c r="F26" s="271"/>
      <c r="G26" s="272"/>
      <c r="H26" s="273"/>
      <c r="I26" s="278"/>
      <c r="L26" s="32"/>
    </row>
    <row r="27" spans="2:16" ht="24" customHeight="1">
      <c r="B27" s="267"/>
      <c r="C27" s="274"/>
      <c r="D27" s="269"/>
      <c r="E27" s="270"/>
      <c r="F27" s="271"/>
      <c r="G27" s="272"/>
      <c r="H27" s="273"/>
      <c r="I27" s="278"/>
      <c r="L27" s="32"/>
    </row>
    <row r="28" spans="2:16" ht="24" customHeight="1">
      <c r="B28" s="267"/>
      <c r="C28" s="274"/>
      <c r="D28" s="269"/>
      <c r="E28" s="270"/>
      <c r="F28" s="271"/>
      <c r="G28" s="272"/>
      <c r="H28" s="273"/>
      <c r="I28" s="278"/>
    </row>
    <row r="29" spans="2:16" ht="24" customHeight="1">
      <c r="B29" s="267"/>
      <c r="C29" s="274"/>
      <c r="D29" s="269"/>
      <c r="E29" s="270"/>
      <c r="F29" s="271"/>
      <c r="G29" s="272"/>
      <c r="H29" s="273"/>
      <c r="I29" s="271"/>
    </row>
    <row r="30" spans="2:16" ht="24" customHeight="1">
      <c r="B30" s="279"/>
      <c r="C30" s="176"/>
      <c r="D30" s="142"/>
      <c r="E30" s="138"/>
      <c r="F30" s="222"/>
      <c r="G30" s="139"/>
      <c r="H30" s="145"/>
      <c r="I30" s="280"/>
      <c r="J30" s="36"/>
      <c r="K30" s="36"/>
      <c r="L30" s="36"/>
      <c r="M30" s="36"/>
      <c r="O30" s="37"/>
      <c r="P30" s="33"/>
    </row>
    <row r="31" spans="2:16" ht="24" customHeight="1">
      <c r="B31" s="281"/>
      <c r="C31" s="282" t="s">
        <v>55</v>
      </c>
      <c r="D31" s="134"/>
      <c r="E31" s="134"/>
      <c r="F31" s="283"/>
      <c r="G31" s="135"/>
      <c r="H31" s="136">
        <f>SUM(H6:H12)</f>
        <v>0</v>
      </c>
      <c r="I31" s="284"/>
      <c r="J31" s="36"/>
      <c r="K31" s="36"/>
      <c r="L31" s="36"/>
      <c r="M31" s="36"/>
      <c r="O31" s="37"/>
      <c r="P31" s="33"/>
    </row>
    <row r="32" spans="2:16" ht="24" customHeight="1">
      <c r="B32" s="566" t="str">
        <f>B1</f>
        <v>（細目別内訳）</v>
      </c>
      <c r="C32" s="566"/>
      <c r="D32" s="570"/>
      <c r="E32" s="570"/>
      <c r="F32" s="570"/>
      <c r="G32" s="570"/>
      <c r="H32" s="570"/>
      <c r="I32" s="571"/>
      <c r="L32" s="32"/>
    </row>
    <row r="33" spans="2:12" ht="24" customHeight="1">
      <c r="B33" s="568" t="s">
        <v>0</v>
      </c>
      <c r="C33" s="569"/>
      <c r="D33" s="285" t="s">
        <v>1</v>
      </c>
      <c r="E33" s="285" t="s">
        <v>2</v>
      </c>
      <c r="F33" s="285" t="s">
        <v>39</v>
      </c>
      <c r="G33" s="286" t="s">
        <v>40</v>
      </c>
      <c r="H33" s="285" t="s">
        <v>3</v>
      </c>
      <c r="I33" s="286" t="s">
        <v>4</v>
      </c>
      <c r="L33" s="32"/>
    </row>
    <row r="34" spans="2:12" ht="24" customHeight="1">
      <c r="B34" s="21" t="str">
        <f>全体!B75</f>
        <v>②</v>
      </c>
      <c r="C34" s="164" t="str">
        <f>全体!C75</f>
        <v>土木、基礎、コンクリート工事</v>
      </c>
      <c r="D34" s="257"/>
      <c r="E34" s="165"/>
      <c r="F34" s="225"/>
      <c r="G34" s="258"/>
      <c r="H34" s="165"/>
      <c r="I34" s="225"/>
      <c r="L34" s="32"/>
    </row>
    <row r="35" spans="2:12" ht="24" customHeight="1">
      <c r="B35" s="21"/>
      <c r="C35" s="243" t="s">
        <v>231</v>
      </c>
      <c r="D35" s="143" t="s">
        <v>631</v>
      </c>
      <c r="E35" s="241">
        <v>76.5</v>
      </c>
      <c r="F35" s="239" t="s">
        <v>169</v>
      </c>
      <c r="G35" s="242"/>
      <c r="H35" s="145">
        <f t="shared" ref="H35:H59" si="1">E35*G35</f>
        <v>0</v>
      </c>
      <c r="I35" s="239"/>
      <c r="L35" s="32"/>
    </row>
    <row r="36" spans="2:12" ht="24" customHeight="1">
      <c r="B36" s="21"/>
      <c r="C36" s="243" t="s">
        <v>90</v>
      </c>
      <c r="D36" s="143"/>
      <c r="E36" s="241">
        <v>64.2</v>
      </c>
      <c r="F36" s="239" t="s">
        <v>169</v>
      </c>
      <c r="G36" s="242"/>
      <c r="H36" s="145">
        <f t="shared" si="1"/>
        <v>0</v>
      </c>
      <c r="I36" s="239"/>
      <c r="L36" s="32"/>
    </row>
    <row r="37" spans="2:12" ht="24" customHeight="1">
      <c r="B37" s="21"/>
      <c r="C37" s="243" t="s">
        <v>91</v>
      </c>
      <c r="D37" s="143" t="s">
        <v>632</v>
      </c>
      <c r="E37" s="241">
        <v>32.799999999999997</v>
      </c>
      <c r="F37" s="239" t="s">
        <v>169</v>
      </c>
      <c r="G37" s="242"/>
      <c r="H37" s="145">
        <f t="shared" si="1"/>
        <v>0</v>
      </c>
      <c r="I37" s="239"/>
      <c r="L37" s="32"/>
    </row>
    <row r="38" spans="2:12" ht="24" customHeight="1">
      <c r="B38" s="21"/>
      <c r="C38" s="243" t="s">
        <v>93</v>
      </c>
      <c r="D38" s="171" t="s">
        <v>633</v>
      </c>
      <c r="E38" s="241">
        <v>43.8</v>
      </c>
      <c r="F38" s="239" t="s">
        <v>169</v>
      </c>
      <c r="G38" s="242"/>
      <c r="H38" s="145">
        <f t="shared" si="1"/>
        <v>0</v>
      </c>
      <c r="I38" s="239"/>
      <c r="L38" s="32"/>
    </row>
    <row r="39" spans="2:12" ht="24" customHeight="1">
      <c r="B39" s="21"/>
      <c r="C39" s="243" t="s">
        <v>94</v>
      </c>
      <c r="D39" s="171" t="s">
        <v>634</v>
      </c>
      <c r="E39" s="241">
        <v>6.8</v>
      </c>
      <c r="F39" s="239" t="s">
        <v>169</v>
      </c>
      <c r="G39" s="242"/>
      <c r="H39" s="145">
        <f t="shared" si="1"/>
        <v>0</v>
      </c>
      <c r="I39" s="239"/>
      <c r="L39" s="32"/>
    </row>
    <row r="40" spans="2:12" ht="24" customHeight="1">
      <c r="B40" s="21"/>
      <c r="C40" s="243" t="s">
        <v>95</v>
      </c>
      <c r="D40" s="143" t="s">
        <v>634</v>
      </c>
      <c r="E40" s="241">
        <v>4</v>
      </c>
      <c r="F40" s="239" t="s">
        <v>169</v>
      </c>
      <c r="G40" s="242"/>
      <c r="H40" s="145">
        <f t="shared" si="1"/>
        <v>0</v>
      </c>
      <c r="I40" s="239"/>
      <c r="L40" s="32"/>
    </row>
    <row r="41" spans="2:12" ht="24" customHeight="1">
      <c r="B41" s="21"/>
      <c r="C41" s="243" t="s">
        <v>232</v>
      </c>
      <c r="D41" s="240" t="s">
        <v>172</v>
      </c>
      <c r="E41" s="241">
        <v>2.5</v>
      </c>
      <c r="F41" s="239" t="s">
        <v>169</v>
      </c>
      <c r="G41" s="242"/>
      <c r="H41" s="145">
        <f t="shared" si="1"/>
        <v>0</v>
      </c>
      <c r="I41" s="239"/>
      <c r="L41" s="32"/>
    </row>
    <row r="42" spans="2:12" ht="24" customHeight="1">
      <c r="B42" s="21"/>
      <c r="C42" s="243" t="s">
        <v>97</v>
      </c>
      <c r="D42" s="240" t="s">
        <v>173</v>
      </c>
      <c r="E42" s="241">
        <v>21.7</v>
      </c>
      <c r="F42" s="239" t="s">
        <v>169</v>
      </c>
      <c r="G42" s="242"/>
      <c r="H42" s="145">
        <f t="shared" si="1"/>
        <v>0</v>
      </c>
      <c r="I42" s="239"/>
      <c r="L42" s="32"/>
    </row>
    <row r="43" spans="2:12" ht="24" customHeight="1">
      <c r="B43" s="21"/>
      <c r="C43" s="243" t="s">
        <v>98</v>
      </c>
      <c r="D43" s="240" t="s">
        <v>174</v>
      </c>
      <c r="E43" s="241">
        <v>3.2</v>
      </c>
      <c r="F43" s="239" t="s">
        <v>169</v>
      </c>
      <c r="G43" s="242"/>
      <c r="H43" s="145">
        <f t="shared" si="1"/>
        <v>0</v>
      </c>
      <c r="I43" s="239"/>
      <c r="L43" s="32"/>
    </row>
    <row r="44" spans="2:12" ht="24" customHeight="1">
      <c r="B44" s="21"/>
      <c r="C44" s="243" t="s">
        <v>233</v>
      </c>
      <c r="D44" s="240" t="s">
        <v>175</v>
      </c>
      <c r="E44" s="241">
        <v>2.5</v>
      </c>
      <c r="F44" s="239" t="s">
        <v>169</v>
      </c>
      <c r="G44" s="242"/>
      <c r="H44" s="145">
        <f t="shared" si="1"/>
        <v>0</v>
      </c>
      <c r="I44" s="239"/>
      <c r="L44" s="32"/>
    </row>
    <row r="45" spans="2:12" ht="24" customHeight="1">
      <c r="B45" s="21"/>
      <c r="C45" s="243" t="s">
        <v>234</v>
      </c>
      <c r="D45" s="240" t="s">
        <v>175</v>
      </c>
      <c r="E45" s="241">
        <v>21.7</v>
      </c>
      <c r="F45" s="239" t="s">
        <v>169</v>
      </c>
      <c r="G45" s="242"/>
      <c r="H45" s="145">
        <f t="shared" si="1"/>
        <v>0</v>
      </c>
      <c r="I45" s="239"/>
      <c r="L45" s="32"/>
    </row>
    <row r="46" spans="2:12" ht="24" customHeight="1">
      <c r="B46" s="22"/>
      <c r="C46" s="243" t="s">
        <v>235</v>
      </c>
      <c r="D46" s="240" t="s">
        <v>175</v>
      </c>
      <c r="E46" s="241">
        <v>3.2</v>
      </c>
      <c r="F46" s="239" t="s">
        <v>169</v>
      </c>
      <c r="G46" s="242"/>
      <c r="H46" s="145">
        <f t="shared" si="1"/>
        <v>0</v>
      </c>
      <c r="I46" s="239"/>
      <c r="L46" s="32"/>
    </row>
    <row r="47" spans="2:12" ht="24" customHeight="1">
      <c r="B47" s="22"/>
      <c r="C47" s="243" t="s">
        <v>102</v>
      </c>
      <c r="D47" s="240"/>
      <c r="E47" s="241">
        <v>36</v>
      </c>
      <c r="F47" s="239" t="s">
        <v>170</v>
      </c>
      <c r="G47" s="242"/>
      <c r="H47" s="145">
        <f t="shared" si="1"/>
        <v>0</v>
      </c>
      <c r="I47" s="239"/>
      <c r="L47" s="32"/>
    </row>
    <row r="48" spans="2:12" ht="24" customHeight="1">
      <c r="B48" s="21"/>
      <c r="C48" s="243" t="s">
        <v>103</v>
      </c>
      <c r="D48" s="240"/>
      <c r="E48" s="241">
        <v>2</v>
      </c>
      <c r="F48" s="239" t="s">
        <v>104</v>
      </c>
      <c r="G48" s="242"/>
      <c r="H48" s="145">
        <f t="shared" si="1"/>
        <v>0</v>
      </c>
      <c r="I48" s="239"/>
      <c r="L48" s="32"/>
    </row>
    <row r="49" spans="2:16" ht="24" customHeight="1">
      <c r="B49" s="21"/>
      <c r="C49" s="243" t="s">
        <v>105</v>
      </c>
      <c r="D49" s="240"/>
      <c r="E49" s="241">
        <v>27.4</v>
      </c>
      <c r="F49" s="239" t="s">
        <v>170</v>
      </c>
      <c r="G49" s="242"/>
      <c r="H49" s="145">
        <f t="shared" si="1"/>
        <v>0</v>
      </c>
      <c r="I49" s="239"/>
      <c r="L49" s="32"/>
    </row>
    <row r="50" spans="2:16" ht="24" customHeight="1">
      <c r="B50" s="21"/>
      <c r="C50" s="243" t="s">
        <v>106</v>
      </c>
      <c r="D50" s="240" t="s">
        <v>176</v>
      </c>
      <c r="E50" s="241">
        <v>0.13</v>
      </c>
      <c r="F50" s="239" t="s">
        <v>171</v>
      </c>
      <c r="G50" s="242"/>
      <c r="H50" s="145">
        <f t="shared" si="1"/>
        <v>0</v>
      </c>
      <c r="I50" s="239"/>
      <c r="L50" s="32"/>
    </row>
    <row r="51" spans="2:16" ht="24" customHeight="1">
      <c r="B51" s="22"/>
      <c r="C51" s="243" t="s">
        <v>106</v>
      </c>
      <c r="D51" s="240" t="s">
        <v>177</v>
      </c>
      <c r="E51" s="241">
        <v>0.38</v>
      </c>
      <c r="F51" s="239" t="s">
        <v>171</v>
      </c>
      <c r="G51" s="242"/>
      <c r="H51" s="145">
        <f t="shared" si="1"/>
        <v>0</v>
      </c>
      <c r="I51" s="239"/>
      <c r="J51" s="31"/>
      <c r="K51" s="31"/>
      <c r="L51" s="38"/>
      <c r="M51" s="31"/>
      <c r="N51" s="31"/>
    </row>
    <row r="52" spans="2:16" ht="24" customHeight="1">
      <c r="B52" s="22"/>
      <c r="C52" s="243" t="s">
        <v>106</v>
      </c>
      <c r="D52" s="240" t="s">
        <v>237</v>
      </c>
      <c r="E52" s="241">
        <v>1.21</v>
      </c>
      <c r="F52" s="239" t="s">
        <v>171</v>
      </c>
      <c r="G52" s="242"/>
      <c r="H52" s="145">
        <f t="shared" si="1"/>
        <v>0</v>
      </c>
      <c r="I52" s="239"/>
      <c r="L52" s="32"/>
      <c r="O52" s="34"/>
    </row>
    <row r="53" spans="2:16" ht="24" customHeight="1">
      <c r="B53" s="21"/>
      <c r="C53" s="243" t="s">
        <v>236</v>
      </c>
      <c r="D53" s="171" t="s">
        <v>641</v>
      </c>
      <c r="E53" s="248">
        <v>1.72</v>
      </c>
      <c r="F53" s="239" t="s">
        <v>171</v>
      </c>
      <c r="G53" s="249"/>
      <c r="H53" s="145">
        <f t="shared" si="1"/>
        <v>0</v>
      </c>
      <c r="I53" s="239"/>
      <c r="L53" s="32"/>
      <c r="P53" s="34"/>
    </row>
    <row r="54" spans="2:16" ht="24" customHeight="1">
      <c r="B54" s="21"/>
      <c r="C54" s="243" t="s">
        <v>238</v>
      </c>
      <c r="D54" s="171" t="s">
        <v>636</v>
      </c>
      <c r="E54" s="241">
        <v>156.9</v>
      </c>
      <c r="F54" s="239" t="s">
        <v>170</v>
      </c>
      <c r="G54" s="242"/>
      <c r="H54" s="145">
        <f t="shared" si="1"/>
        <v>0</v>
      </c>
      <c r="I54" s="221"/>
      <c r="L54" s="32"/>
      <c r="P54" s="34"/>
    </row>
    <row r="55" spans="2:16" ht="24" customHeight="1">
      <c r="B55" s="21"/>
      <c r="C55" s="243" t="s">
        <v>110</v>
      </c>
      <c r="D55" s="171"/>
      <c r="E55" s="241">
        <v>20.2</v>
      </c>
      <c r="F55" s="239" t="s">
        <v>187</v>
      </c>
      <c r="G55" s="242"/>
      <c r="H55" s="145">
        <f t="shared" si="1"/>
        <v>0</v>
      </c>
      <c r="I55" s="221"/>
      <c r="L55" s="32"/>
    </row>
    <row r="56" spans="2:16" ht="24" customHeight="1">
      <c r="B56" s="22"/>
      <c r="C56" s="243" t="s">
        <v>112</v>
      </c>
      <c r="D56" s="171"/>
      <c r="E56" s="248">
        <v>21.4</v>
      </c>
      <c r="F56" s="239" t="s">
        <v>187</v>
      </c>
      <c r="G56" s="249"/>
      <c r="H56" s="145">
        <f t="shared" si="1"/>
        <v>0</v>
      </c>
      <c r="I56" s="221"/>
    </row>
    <row r="57" spans="2:16" ht="24" customHeight="1">
      <c r="B57" s="22"/>
      <c r="C57" s="244" t="s">
        <v>239</v>
      </c>
      <c r="D57" s="142"/>
      <c r="E57" s="241">
        <v>1</v>
      </c>
      <c r="F57" s="251" t="s">
        <v>66</v>
      </c>
      <c r="G57" s="242"/>
      <c r="H57" s="145">
        <f t="shared" si="1"/>
        <v>0</v>
      </c>
      <c r="I57" s="221"/>
    </row>
    <row r="58" spans="2:16" ht="24" customHeight="1">
      <c r="B58" s="22"/>
      <c r="C58" s="243" t="s">
        <v>114</v>
      </c>
      <c r="D58" s="142" t="s">
        <v>637</v>
      </c>
      <c r="E58" s="241">
        <v>30.4</v>
      </c>
      <c r="F58" s="239" t="s">
        <v>170</v>
      </c>
      <c r="G58" s="242"/>
      <c r="H58" s="145">
        <f t="shared" si="1"/>
        <v>0</v>
      </c>
      <c r="I58" s="221"/>
      <c r="J58" s="36"/>
      <c r="K58" s="36"/>
      <c r="L58" s="36"/>
      <c r="M58" s="36"/>
      <c r="O58" s="37"/>
      <c r="P58" s="33"/>
    </row>
    <row r="59" spans="2:16" ht="24" customHeight="1">
      <c r="B59" s="21"/>
      <c r="C59" s="243" t="s">
        <v>116</v>
      </c>
      <c r="D59" s="178"/>
      <c r="E59" s="241">
        <v>73.2</v>
      </c>
      <c r="F59" s="239" t="s">
        <v>170</v>
      </c>
      <c r="G59" s="242"/>
      <c r="H59" s="145">
        <f t="shared" si="1"/>
        <v>0</v>
      </c>
      <c r="I59" s="221"/>
      <c r="L59" s="32"/>
    </row>
    <row r="60" spans="2:16" ht="24" customHeight="1">
      <c r="B60" s="22"/>
      <c r="C60" s="160"/>
      <c r="D60" s="142"/>
      <c r="E60" s="241"/>
      <c r="F60" s="221"/>
      <c r="G60" s="242"/>
      <c r="H60" s="145"/>
      <c r="I60" s="221"/>
    </row>
    <row r="61" spans="2:16" ht="24" customHeight="1">
      <c r="B61" s="21"/>
      <c r="C61" s="160"/>
      <c r="D61" s="143"/>
      <c r="E61" s="241"/>
      <c r="F61" s="221"/>
      <c r="G61" s="242"/>
      <c r="H61" s="145"/>
      <c r="I61" s="221"/>
      <c r="L61" s="32"/>
    </row>
    <row r="62" spans="2:16" ht="24" customHeight="1">
      <c r="B62" s="25"/>
      <c r="C62" s="231" t="s">
        <v>52</v>
      </c>
      <c r="D62" s="287"/>
      <c r="E62" s="155"/>
      <c r="F62" s="223"/>
      <c r="G62" s="156"/>
      <c r="H62" s="136">
        <f>SUM(H35:H61)</f>
        <v>0</v>
      </c>
      <c r="I62" s="223"/>
      <c r="L62" s="32"/>
    </row>
    <row r="63" spans="2:16" ht="18.75" customHeight="1">
      <c r="B63" s="566" t="str">
        <f>B32</f>
        <v>（細目別内訳）</v>
      </c>
      <c r="C63" s="566"/>
      <c r="D63" s="566"/>
      <c r="E63" s="566"/>
      <c r="F63" s="566"/>
      <c r="G63" s="566"/>
      <c r="H63" s="566"/>
      <c r="I63" s="566"/>
      <c r="L63" s="32"/>
    </row>
    <row r="64" spans="2:16" ht="23" customHeight="1">
      <c r="B64" s="568" t="s">
        <v>0</v>
      </c>
      <c r="C64" s="569"/>
      <c r="D64" s="285" t="s">
        <v>1</v>
      </c>
      <c r="E64" s="285" t="s">
        <v>2</v>
      </c>
      <c r="F64" s="285" t="s">
        <v>39</v>
      </c>
      <c r="G64" s="286" t="s">
        <v>40</v>
      </c>
      <c r="H64" s="285" t="s">
        <v>3</v>
      </c>
      <c r="I64" s="286" t="s">
        <v>4</v>
      </c>
      <c r="L64" s="32"/>
    </row>
    <row r="65" spans="2:13" ht="23" customHeight="1">
      <c r="B65" s="26" t="s">
        <v>13</v>
      </c>
      <c r="C65" s="170" t="s">
        <v>129</v>
      </c>
      <c r="D65" s="173"/>
      <c r="E65" s="138"/>
      <c r="F65" s="225"/>
      <c r="G65" s="139"/>
      <c r="H65" s="145"/>
      <c r="I65" s="222"/>
      <c r="L65" s="32"/>
    </row>
    <row r="66" spans="2:13" ht="23" customHeight="1">
      <c r="B66" s="21"/>
      <c r="C66" s="243" t="s">
        <v>130</v>
      </c>
      <c r="D66" s="240" t="s">
        <v>241</v>
      </c>
      <c r="E66" s="241">
        <v>1.04</v>
      </c>
      <c r="F66" s="221" t="s">
        <v>89</v>
      </c>
      <c r="G66" s="242"/>
      <c r="H66" s="145">
        <f>E66*G66</f>
        <v>0</v>
      </c>
      <c r="I66" s="222"/>
      <c r="L66" s="32"/>
    </row>
    <row r="67" spans="2:13" ht="23" customHeight="1">
      <c r="B67" s="21"/>
      <c r="C67" s="243" t="s">
        <v>130</v>
      </c>
      <c r="D67" s="240" t="s">
        <v>242</v>
      </c>
      <c r="E67" s="241">
        <v>1.42</v>
      </c>
      <c r="F67" s="221" t="s">
        <v>89</v>
      </c>
      <c r="G67" s="242"/>
      <c r="H67" s="145">
        <f t="shared" ref="H67:H69" si="2">E67*G67</f>
        <v>0</v>
      </c>
      <c r="I67" s="222"/>
      <c r="L67" s="32"/>
    </row>
    <row r="68" spans="2:13" ht="23" customHeight="1">
      <c r="B68" s="21"/>
      <c r="C68" s="243" t="s">
        <v>131</v>
      </c>
      <c r="D68" s="288"/>
      <c r="E68" s="241">
        <v>1</v>
      </c>
      <c r="F68" s="221" t="s">
        <v>66</v>
      </c>
      <c r="G68" s="242"/>
      <c r="H68" s="145">
        <f t="shared" si="2"/>
        <v>0</v>
      </c>
      <c r="I68" s="222"/>
      <c r="L68" s="32"/>
    </row>
    <row r="69" spans="2:13" ht="23" customHeight="1">
      <c r="B69" s="21"/>
      <c r="C69" s="243" t="s">
        <v>240</v>
      </c>
      <c r="D69" s="288"/>
      <c r="E69" s="241">
        <v>1</v>
      </c>
      <c r="F69" s="221" t="s">
        <v>66</v>
      </c>
      <c r="G69" s="242"/>
      <c r="H69" s="145">
        <f t="shared" si="2"/>
        <v>0</v>
      </c>
      <c r="I69" s="222"/>
      <c r="L69" s="32"/>
    </row>
    <row r="70" spans="2:13" ht="23" customHeight="1">
      <c r="B70" s="21"/>
      <c r="C70" s="160"/>
      <c r="D70" s="288"/>
      <c r="E70" s="241"/>
      <c r="F70" s="221"/>
      <c r="G70" s="242"/>
      <c r="H70" s="145"/>
      <c r="I70" s="222"/>
      <c r="L70" s="32"/>
    </row>
    <row r="71" spans="2:13" ht="23" customHeight="1">
      <c r="B71" s="21"/>
      <c r="C71" s="160"/>
      <c r="D71" s="143"/>
      <c r="E71" s="241"/>
      <c r="F71" s="221"/>
      <c r="G71" s="242"/>
      <c r="H71" s="145"/>
      <c r="I71" s="222"/>
      <c r="L71" s="32"/>
    </row>
    <row r="72" spans="2:13" ht="23" customHeight="1">
      <c r="B72" s="21"/>
      <c r="C72" s="140"/>
      <c r="D72" s="178"/>
      <c r="E72" s="289"/>
      <c r="F72" s="222"/>
      <c r="G72" s="12"/>
      <c r="H72" s="145"/>
      <c r="I72" s="222"/>
      <c r="L72" s="32"/>
    </row>
    <row r="73" spans="2:13" ht="23" customHeight="1">
      <c r="B73" s="21"/>
      <c r="C73" s="140"/>
      <c r="D73" s="143"/>
      <c r="E73" s="290"/>
      <c r="F73" s="222"/>
      <c r="G73" s="12"/>
      <c r="H73" s="145"/>
      <c r="I73" s="222"/>
      <c r="L73" s="32"/>
    </row>
    <row r="74" spans="2:13" ht="23" customHeight="1">
      <c r="B74" s="21"/>
      <c r="C74" s="140"/>
      <c r="D74" s="143"/>
      <c r="E74" s="290"/>
      <c r="F74" s="222"/>
      <c r="G74" s="12"/>
      <c r="H74" s="145"/>
      <c r="I74" s="222"/>
      <c r="L74" s="32"/>
      <c r="M74" s="120"/>
    </row>
    <row r="75" spans="2:13" ht="23" customHeight="1">
      <c r="B75" s="21"/>
      <c r="C75" s="140"/>
      <c r="D75" s="143"/>
      <c r="E75" s="289"/>
      <c r="F75" s="222"/>
      <c r="G75" s="12"/>
      <c r="H75" s="145"/>
      <c r="I75" s="222"/>
      <c r="L75" s="32"/>
    </row>
    <row r="76" spans="2:13" ht="23" customHeight="1">
      <c r="B76" s="21"/>
      <c r="C76" s="140"/>
      <c r="D76" s="178"/>
      <c r="E76" s="289"/>
      <c r="F76" s="222"/>
      <c r="G76" s="12"/>
      <c r="H76" s="145"/>
      <c r="I76" s="222"/>
      <c r="L76" s="32"/>
    </row>
    <row r="77" spans="2:13" ht="23" customHeight="1">
      <c r="B77" s="22"/>
      <c r="C77" s="140"/>
      <c r="D77" s="171"/>
      <c r="E77" s="289"/>
      <c r="F77" s="222"/>
      <c r="G77" s="12"/>
      <c r="H77" s="145"/>
      <c r="I77" s="222"/>
      <c r="L77" s="32"/>
    </row>
    <row r="78" spans="2:13" ht="23" customHeight="1">
      <c r="B78" s="22"/>
      <c r="C78" s="140"/>
      <c r="D78" s="171"/>
      <c r="E78" s="289"/>
      <c r="F78" s="222"/>
      <c r="G78" s="12"/>
      <c r="H78" s="145"/>
      <c r="I78" s="222"/>
      <c r="L78" s="32"/>
    </row>
    <row r="79" spans="2:13" ht="23" customHeight="1">
      <c r="B79" s="22"/>
      <c r="C79" s="140"/>
      <c r="D79" s="171"/>
      <c r="E79" s="289"/>
      <c r="F79" s="222"/>
      <c r="G79" s="12"/>
      <c r="H79" s="145"/>
      <c r="I79" s="222"/>
      <c r="L79" s="32"/>
    </row>
    <row r="80" spans="2:13" ht="23" customHeight="1">
      <c r="B80" s="22"/>
      <c r="C80" s="140"/>
      <c r="D80" s="171"/>
      <c r="E80" s="289"/>
      <c r="F80" s="222"/>
      <c r="G80" s="12"/>
      <c r="H80" s="145"/>
      <c r="I80" s="222"/>
      <c r="L80" s="32"/>
    </row>
    <row r="81" spans="2:14" ht="23" customHeight="1">
      <c r="B81" s="22"/>
      <c r="C81" s="140"/>
      <c r="D81" s="171"/>
      <c r="E81" s="289"/>
      <c r="F81" s="222"/>
      <c r="G81" s="12"/>
      <c r="H81" s="145"/>
      <c r="I81" s="222"/>
      <c r="L81" s="32"/>
    </row>
    <row r="82" spans="2:14" ht="23" customHeight="1">
      <c r="B82" s="22"/>
      <c r="C82" s="140"/>
      <c r="D82" s="171"/>
      <c r="E82" s="289"/>
      <c r="F82" s="222"/>
      <c r="G82" s="12"/>
      <c r="H82" s="145"/>
      <c r="I82" s="222"/>
      <c r="L82" s="32"/>
    </row>
    <row r="83" spans="2:14" ht="23" customHeight="1">
      <c r="B83" s="22"/>
      <c r="C83" s="140"/>
      <c r="D83" s="171"/>
      <c r="E83" s="289"/>
      <c r="F83" s="222"/>
      <c r="G83" s="12"/>
      <c r="H83" s="145"/>
      <c r="I83" s="222"/>
      <c r="L83" s="32"/>
    </row>
    <row r="84" spans="2:14" ht="23" customHeight="1">
      <c r="B84" s="22"/>
      <c r="C84" s="140"/>
      <c r="D84" s="171"/>
      <c r="E84" s="289"/>
      <c r="F84" s="222"/>
      <c r="G84" s="12"/>
      <c r="H84" s="145"/>
      <c r="I84" s="222"/>
      <c r="L84" s="32"/>
    </row>
    <row r="85" spans="2:14" ht="23" customHeight="1">
      <c r="B85" s="22"/>
      <c r="C85" s="140"/>
      <c r="D85" s="171"/>
      <c r="E85" s="289"/>
      <c r="F85" s="222"/>
      <c r="G85" s="12"/>
      <c r="H85" s="145"/>
      <c r="I85" s="222"/>
      <c r="L85" s="32"/>
    </row>
    <row r="86" spans="2:14" ht="23" customHeight="1">
      <c r="B86" s="22"/>
      <c r="C86" s="140"/>
      <c r="D86" s="171"/>
      <c r="E86" s="289"/>
      <c r="F86" s="222"/>
      <c r="G86" s="12"/>
      <c r="H86" s="145"/>
      <c r="I86" s="222"/>
      <c r="L86" s="32"/>
    </row>
    <row r="87" spans="2:14" ht="23" customHeight="1">
      <c r="B87" s="21"/>
      <c r="C87" s="140"/>
      <c r="D87" s="171"/>
      <c r="E87" s="289"/>
      <c r="F87" s="222"/>
      <c r="G87" s="12"/>
      <c r="H87" s="145"/>
      <c r="I87" s="222"/>
      <c r="L87" s="38"/>
      <c r="M87" s="39"/>
      <c r="N87" s="31"/>
    </row>
    <row r="88" spans="2:14" ht="23" customHeight="1">
      <c r="B88" s="21"/>
      <c r="C88" s="140"/>
      <c r="D88" s="171"/>
      <c r="E88" s="289"/>
      <c r="F88" s="222"/>
      <c r="G88" s="12"/>
      <c r="H88" s="145"/>
      <c r="I88" s="222"/>
      <c r="L88" s="38"/>
      <c r="M88" s="39"/>
      <c r="N88" s="31"/>
    </row>
    <row r="89" spans="2:14" ht="23" customHeight="1">
      <c r="B89" s="21"/>
      <c r="C89" s="140"/>
      <c r="D89" s="143"/>
      <c r="E89" s="289"/>
      <c r="F89" s="222"/>
      <c r="G89" s="12"/>
      <c r="H89" s="145"/>
      <c r="I89" s="222"/>
      <c r="L89" s="38"/>
      <c r="M89" s="39"/>
      <c r="N89" s="31"/>
    </row>
    <row r="90" spans="2:14" ht="23" customHeight="1">
      <c r="B90" s="21"/>
      <c r="C90" s="140"/>
      <c r="D90" s="143"/>
      <c r="E90" s="289"/>
      <c r="F90" s="222"/>
      <c r="G90" s="12"/>
      <c r="H90" s="145"/>
      <c r="I90" s="222"/>
      <c r="L90" s="38"/>
      <c r="M90" s="39"/>
      <c r="N90" s="31"/>
    </row>
    <row r="91" spans="2:14" ht="23" customHeight="1">
      <c r="B91" s="21"/>
      <c r="C91" s="140"/>
      <c r="D91" s="143"/>
      <c r="E91" s="290"/>
      <c r="F91" s="222"/>
      <c r="G91" s="12"/>
      <c r="H91" s="145"/>
      <c r="I91" s="222"/>
      <c r="L91" s="38"/>
      <c r="M91" s="39"/>
      <c r="N91" s="31"/>
    </row>
    <row r="92" spans="2:14" ht="23" customHeight="1">
      <c r="B92" s="22"/>
      <c r="C92" s="140"/>
      <c r="D92" s="171"/>
      <c r="E92" s="289"/>
      <c r="F92" s="222"/>
      <c r="G92" s="12"/>
      <c r="H92" s="145"/>
      <c r="I92" s="222"/>
      <c r="J92" s="31"/>
      <c r="K92" s="31"/>
      <c r="L92" s="38"/>
      <c r="M92" s="31"/>
      <c r="N92" s="31"/>
    </row>
    <row r="93" spans="2:14" ht="23" customHeight="1">
      <c r="B93" s="21"/>
      <c r="C93" s="140"/>
      <c r="D93" s="143"/>
      <c r="E93" s="289"/>
      <c r="F93" s="222"/>
      <c r="G93" s="12"/>
      <c r="H93" s="145"/>
      <c r="I93" s="222"/>
      <c r="L93" s="38"/>
      <c r="M93" s="39"/>
      <c r="N93" s="31"/>
    </row>
    <row r="94" spans="2:14" ht="23" customHeight="1">
      <c r="B94" s="21"/>
      <c r="C94" s="140"/>
      <c r="D94" s="143"/>
      <c r="E94" s="289"/>
      <c r="F94" s="222"/>
      <c r="G94" s="12"/>
      <c r="H94" s="145"/>
      <c r="I94" s="222"/>
      <c r="L94" s="32"/>
    </row>
    <row r="95" spans="2:14" ht="23" customHeight="1">
      <c r="B95" s="21"/>
      <c r="C95" s="140"/>
      <c r="D95" s="143"/>
      <c r="E95" s="290"/>
      <c r="F95" s="222"/>
      <c r="G95" s="12"/>
      <c r="H95" s="145"/>
      <c r="I95" s="222"/>
      <c r="L95" s="32"/>
    </row>
    <row r="96" spans="2:14" ht="23" customHeight="1">
      <c r="B96" s="259"/>
      <c r="C96" s="174"/>
      <c r="D96" s="291"/>
      <c r="E96" s="292"/>
      <c r="F96" s="226"/>
      <c r="G96" s="14"/>
      <c r="H96" s="133"/>
      <c r="I96" s="226"/>
      <c r="L96" s="32"/>
    </row>
    <row r="97" spans="1:16" ht="23" customHeight="1">
      <c r="B97" s="11"/>
      <c r="C97" s="231" t="s">
        <v>54</v>
      </c>
      <c r="D97" s="287"/>
      <c r="E97" s="155"/>
      <c r="F97" s="223"/>
      <c r="G97" s="156"/>
      <c r="H97" s="136">
        <f>SUM(H66:H96)</f>
        <v>0</v>
      </c>
      <c r="I97" s="223"/>
      <c r="J97" s="36"/>
      <c r="K97" s="36"/>
      <c r="L97" s="36"/>
      <c r="M97" s="36"/>
      <c r="O97" s="37"/>
      <c r="P97" s="33"/>
    </row>
    <row r="98" spans="1:16" s="31" customFormat="1" ht="12" customHeight="1">
      <c r="A98" s="293"/>
      <c r="B98" s="294"/>
      <c r="C98" s="295"/>
      <c r="D98" s="296"/>
      <c r="E98" s="297"/>
      <c r="F98" s="294"/>
      <c r="G98" s="298"/>
      <c r="H98" s="299"/>
      <c r="I98" s="294"/>
      <c r="L98" s="38"/>
    </row>
    <row r="99" spans="1:16" ht="24" customHeight="1">
      <c r="B99" s="566" t="str">
        <f>B63</f>
        <v>（細目別内訳）</v>
      </c>
      <c r="C99" s="566"/>
      <c r="D99" s="105"/>
      <c r="E99" s="105"/>
      <c r="F99" s="105"/>
      <c r="G99" s="105"/>
      <c r="H99" s="105"/>
      <c r="I99" s="105"/>
      <c r="L99" s="32"/>
    </row>
    <row r="100" spans="1:16" ht="24" customHeight="1">
      <c r="B100" s="568" t="s">
        <v>0</v>
      </c>
      <c r="C100" s="569"/>
      <c r="D100" s="285" t="s">
        <v>1</v>
      </c>
      <c r="E100" s="285" t="s">
        <v>2</v>
      </c>
      <c r="F100" s="285" t="s">
        <v>39</v>
      </c>
      <c r="G100" s="286" t="s">
        <v>40</v>
      </c>
      <c r="H100" s="285" t="s">
        <v>3</v>
      </c>
      <c r="I100" s="286" t="s">
        <v>4</v>
      </c>
      <c r="L100" s="32"/>
    </row>
    <row r="101" spans="1:16" ht="24" customHeight="1">
      <c r="B101" s="21" t="s">
        <v>14</v>
      </c>
      <c r="C101" s="177" t="s">
        <v>138</v>
      </c>
      <c r="D101" s="143"/>
      <c r="E101" s="289"/>
      <c r="F101" s="225"/>
      <c r="G101" s="12"/>
      <c r="H101" s="145"/>
      <c r="I101" s="222"/>
      <c r="L101" s="32"/>
    </row>
    <row r="102" spans="1:16" ht="24" customHeight="1">
      <c r="B102" s="9"/>
      <c r="C102" s="243" t="s">
        <v>243</v>
      </c>
      <c r="D102" s="240" t="s">
        <v>244</v>
      </c>
      <c r="E102" s="241">
        <v>26</v>
      </c>
      <c r="F102" s="239" t="s">
        <v>170</v>
      </c>
      <c r="G102" s="242"/>
      <c r="H102" s="145">
        <f>E102*G102</f>
        <v>0</v>
      </c>
      <c r="I102" s="234"/>
      <c r="L102" s="32"/>
    </row>
    <row r="103" spans="1:16" ht="24" customHeight="1">
      <c r="B103" s="9"/>
      <c r="C103" s="243" t="s">
        <v>202</v>
      </c>
      <c r="D103" s="240" t="s">
        <v>158</v>
      </c>
      <c r="E103" s="241">
        <v>8</v>
      </c>
      <c r="F103" s="239" t="s">
        <v>187</v>
      </c>
      <c r="G103" s="242"/>
      <c r="H103" s="145">
        <f>E103*G103</f>
        <v>0</v>
      </c>
      <c r="I103" s="234"/>
      <c r="L103" s="32"/>
    </row>
    <row r="104" spans="1:16" ht="24" customHeight="1">
      <c r="B104" s="9"/>
      <c r="C104" s="243" t="s">
        <v>245</v>
      </c>
      <c r="D104" s="240" t="s">
        <v>246</v>
      </c>
      <c r="E104" s="241">
        <v>13</v>
      </c>
      <c r="F104" s="239" t="s">
        <v>187</v>
      </c>
      <c r="G104" s="242"/>
      <c r="H104" s="145">
        <f t="shared" ref="H104:H109" si="3">E104*G104</f>
        <v>0</v>
      </c>
      <c r="I104" s="234"/>
      <c r="L104" s="32"/>
    </row>
    <row r="105" spans="1:16" ht="24" customHeight="1">
      <c r="B105" s="9"/>
      <c r="C105" s="243" t="s">
        <v>209</v>
      </c>
      <c r="D105" s="240" t="s">
        <v>216</v>
      </c>
      <c r="E105" s="241">
        <v>28.7</v>
      </c>
      <c r="F105" s="239" t="s">
        <v>170</v>
      </c>
      <c r="G105" s="242"/>
      <c r="H105" s="145">
        <f t="shared" si="3"/>
        <v>0</v>
      </c>
      <c r="I105" s="234"/>
      <c r="L105" s="32"/>
    </row>
    <row r="106" spans="1:16" ht="24" customHeight="1">
      <c r="B106" s="9"/>
      <c r="C106" s="243" t="s">
        <v>209</v>
      </c>
      <c r="D106" s="240" t="s">
        <v>247</v>
      </c>
      <c r="E106" s="241">
        <v>23.8</v>
      </c>
      <c r="F106" s="239" t="s">
        <v>170</v>
      </c>
      <c r="G106" s="242"/>
      <c r="H106" s="145">
        <f t="shared" si="3"/>
        <v>0</v>
      </c>
      <c r="I106" s="234"/>
      <c r="L106" s="32"/>
    </row>
    <row r="107" spans="1:16" ht="24" customHeight="1">
      <c r="B107" s="9"/>
      <c r="C107" s="243" t="s">
        <v>248</v>
      </c>
      <c r="D107" s="240" t="s">
        <v>249</v>
      </c>
      <c r="E107" s="241">
        <v>23.8</v>
      </c>
      <c r="F107" s="239" t="s">
        <v>170</v>
      </c>
      <c r="G107" s="242"/>
      <c r="H107" s="145">
        <f t="shared" si="3"/>
        <v>0</v>
      </c>
      <c r="I107" s="234"/>
      <c r="L107" s="32"/>
    </row>
    <row r="108" spans="1:16" ht="24" customHeight="1">
      <c r="B108" s="9"/>
      <c r="C108" s="243" t="s">
        <v>248</v>
      </c>
      <c r="D108" s="240" t="s">
        <v>250</v>
      </c>
      <c r="E108" s="241">
        <v>23.8</v>
      </c>
      <c r="F108" s="239" t="s">
        <v>170</v>
      </c>
      <c r="G108" s="242"/>
      <c r="H108" s="145">
        <f t="shared" si="3"/>
        <v>0</v>
      </c>
      <c r="I108" s="234"/>
      <c r="L108" s="32"/>
    </row>
    <row r="109" spans="1:16" ht="24" customHeight="1">
      <c r="B109" s="9"/>
      <c r="C109" s="243" t="s">
        <v>251</v>
      </c>
      <c r="D109" s="240" t="s">
        <v>157</v>
      </c>
      <c r="E109" s="241">
        <v>12</v>
      </c>
      <c r="F109" s="239" t="s">
        <v>187</v>
      </c>
      <c r="G109" s="242"/>
      <c r="H109" s="145">
        <f t="shared" si="3"/>
        <v>0</v>
      </c>
      <c r="I109" s="234"/>
      <c r="L109" s="32"/>
    </row>
    <row r="110" spans="1:16" ht="24" customHeight="1">
      <c r="B110" s="9"/>
      <c r="C110" s="160"/>
      <c r="D110" s="150"/>
      <c r="E110" s="248"/>
      <c r="F110" s="300"/>
      <c r="G110" s="249"/>
      <c r="H110" s="145"/>
      <c r="I110" s="234"/>
      <c r="L110" s="32"/>
    </row>
    <row r="111" spans="1:16" ht="24" customHeight="1">
      <c r="B111" s="9"/>
      <c r="C111" s="160"/>
      <c r="D111" s="150"/>
      <c r="E111" s="248"/>
      <c r="F111" s="300"/>
      <c r="G111" s="249"/>
      <c r="H111" s="145"/>
      <c r="I111" s="234"/>
      <c r="L111" s="32"/>
    </row>
    <row r="112" spans="1:16" ht="24" customHeight="1">
      <c r="B112" s="10"/>
      <c r="C112" s="160"/>
      <c r="D112" s="150"/>
      <c r="E112" s="248"/>
      <c r="F112" s="300"/>
      <c r="G112" s="249"/>
      <c r="H112" s="145"/>
      <c r="I112" s="234"/>
      <c r="L112" s="32"/>
    </row>
    <row r="113" spans="2:14" ht="24" customHeight="1">
      <c r="B113" s="10"/>
      <c r="C113" s="160"/>
      <c r="D113" s="150"/>
      <c r="E113" s="248"/>
      <c r="F113" s="300"/>
      <c r="G113" s="249"/>
      <c r="H113" s="145"/>
      <c r="I113" s="234"/>
      <c r="L113" s="32"/>
    </row>
    <row r="114" spans="2:14" ht="24" customHeight="1">
      <c r="B114" s="10"/>
      <c r="C114" s="160"/>
      <c r="D114" s="150"/>
      <c r="E114" s="248"/>
      <c r="F114" s="300"/>
      <c r="G114" s="249"/>
      <c r="H114" s="145"/>
      <c r="I114" s="234"/>
      <c r="L114" s="32"/>
    </row>
    <row r="115" spans="2:14" ht="24" customHeight="1">
      <c r="B115" s="10"/>
      <c r="C115" s="160"/>
      <c r="D115" s="150"/>
      <c r="E115" s="248"/>
      <c r="F115" s="300"/>
      <c r="G115" s="249"/>
      <c r="H115" s="145"/>
      <c r="I115" s="234"/>
      <c r="L115" s="32"/>
    </row>
    <row r="116" spans="2:14" ht="24" customHeight="1">
      <c r="B116" s="10"/>
      <c r="C116" s="160"/>
      <c r="D116" s="150"/>
      <c r="E116" s="248"/>
      <c r="F116" s="300"/>
      <c r="G116" s="249"/>
      <c r="H116" s="145"/>
      <c r="I116" s="234"/>
      <c r="L116" s="32"/>
    </row>
    <row r="117" spans="2:14" ht="24" customHeight="1">
      <c r="B117" s="10"/>
      <c r="C117" s="160"/>
      <c r="D117" s="150"/>
      <c r="E117" s="248"/>
      <c r="F117" s="300"/>
      <c r="G117" s="249"/>
      <c r="H117" s="145"/>
      <c r="I117" s="234"/>
      <c r="L117" s="32"/>
    </row>
    <row r="118" spans="2:14" ht="24" customHeight="1">
      <c r="B118" s="9"/>
      <c r="C118" s="160"/>
      <c r="D118" s="150"/>
      <c r="E118" s="248"/>
      <c r="F118" s="300"/>
      <c r="G118" s="249"/>
      <c r="H118" s="145"/>
      <c r="I118" s="234"/>
      <c r="L118" s="38"/>
      <c r="M118" s="39"/>
      <c r="N118" s="31"/>
    </row>
    <row r="119" spans="2:14" ht="24" customHeight="1">
      <c r="B119" s="9"/>
      <c r="C119" s="160"/>
      <c r="D119" s="150"/>
      <c r="E119" s="248"/>
      <c r="F119" s="300"/>
      <c r="G119" s="249"/>
      <c r="H119" s="145"/>
      <c r="I119" s="234"/>
      <c r="L119" s="38"/>
      <c r="M119" s="39"/>
      <c r="N119" s="31"/>
    </row>
    <row r="120" spans="2:14" ht="24" customHeight="1">
      <c r="B120" s="9"/>
      <c r="C120" s="140"/>
      <c r="D120" s="143"/>
      <c r="E120" s="289"/>
      <c r="F120" s="222"/>
      <c r="G120" s="23"/>
      <c r="H120" s="145"/>
      <c r="I120" s="222"/>
      <c r="L120" s="38"/>
      <c r="M120" s="39"/>
      <c r="N120" s="31"/>
    </row>
    <row r="121" spans="2:14" ht="24" customHeight="1">
      <c r="B121" s="9"/>
      <c r="C121" s="140"/>
      <c r="D121" s="143"/>
      <c r="E121" s="289"/>
      <c r="F121" s="222"/>
      <c r="G121" s="23"/>
      <c r="H121" s="145"/>
      <c r="I121" s="222"/>
      <c r="L121" s="38"/>
      <c r="M121" s="39"/>
      <c r="N121" s="31"/>
    </row>
    <row r="122" spans="2:14" ht="24" customHeight="1">
      <c r="B122" s="9"/>
      <c r="C122" s="140"/>
      <c r="D122" s="143"/>
      <c r="E122" s="290"/>
      <c r="F122" s="222"/>
      <c r="G122" s="23"/>
      <c r="H122" s="145"/>
      <c r="I122" s="222"/>
      <c r="L122" s="38"/>
      <c r="M122" s="39"/>
      <c r="N122" s="31"/>
    </row>
    <row r="123" spans="2:14" ht="24" customHeight="1">
      <c r="B123" s="10"/>
      <c r="C123" s="140"/>
      <c r="D123" s="171"/>
      <c r="E123" s="289"/>
      <c r="F123" s="222"/>
      <c r="G123" s="23"/>
      <c r="H123" s="145"/>
      <c r="I123" s="222"/>
      <c r="J123" s="31"/>
      <c r="K123" s="31"/>
      <c r="L123" s="38"/>
      <c r="M123" s="31"/>
      <c r="N123" s="31"/>
    </row>
    <row r="124" spans="2:14" ht="24" customHeight="1">
      <c r="B124" s="9"/>
      <c r="C124" s="140"/>
      <c r="D124" s="143"/>
      <c r="E124" s="289"/>
      <c r="F124" s="222"/>
      <c r="G124" s="23"/>
      <c r="H124" s="145"/>
      <c r="I124" s="222"/>
      <c r="L124" s="38"/>
      <c r="M124" s="39"/>
      <c r="N124" s="31"/>
    </row>
    <row r="125" spans="2:14" ht="24" customHeight="1">
      <c r="B125" s="19"/>
      <c r="C125" s="140"/>
      <c r="D125" s="143"/>
      <c r="E125" s="289"/>
      <c r="F125" s="221"/>
      <c r="G125" s="23"/>
      <c r="H125" s="145"/>
      <c r="I125" s="222"/>
      <c r="L125" s="32"/>
    </row>
    <row r="126" spans="2:14" ht="24" customHeight="1">
      <c r="B126" s="19"/>
      <c r="C126" s="140"/>
      <c r="D126" s="143"/>
      <c r="E126" s="289"/>
      <c r="F126" s="221"/>
      <c r="G126" s="23"/>
      <c r="H126" s="145"/>
      <c r="I126" s="222"/>
      <c r="L126" s="32"/>
    </row>
    <row r="127" spans="2:14" ht="24" customHeight="1">
      <c r="B127" s="19"/>
      <c r="C127" s="140"/>
      <c r="D127" s="143"/>
      <c r="E127" s="289"/>
      <c r="F127" s="221"/>
      <c r="G127" s="23"/>
      <c r="H127" s="145"/>
      <c r="I127" s="222"/>
      <c r="L127" s="32"/>
    </row>
    <row r="128" spans="2:14" ht="24" customHeight="1">
      <c r="B128" s="19"/>
      <c r="C128" s="140"/>
      <c r="D128" s="143"/>
      <c r="E128" s="290"/>
      <c r="F128" s="222"/>
      <c r="G128" s="23"/>
      <c r="H128" s="145"/>
      <c r="I128" s="222"/>
      <c r="L128" s="32"/>
    </row>
    <row r="129" spans="2:16" ht="24" customHeight="1">
      <c r="B129" s="19"/>
      <c r="C129" s="140"/>
      <c r="D129" s="143"/>
      <c r="E129" s="290"/>
      <c r="F129" s="222"/>
      <c r="G129" s="23"/>
      <c r="H129" s="145"/>
      <c r="I129" s="222"/>
      <c r="L129" s="32"/>
    </row>
    <row r="130" spans="2:16" ht="24" customHeight="1">
      <c r="B130" s="19"/>
      <c r="C130" s="140"/>
      <c r="D130" s="143"/>
      <c r="E130" s="290"/>
      <c r="F130" s="222"/>
      <c r="G130" s="23"/>
      <c r="H130" s="145"/>
      <c r="I130" s="222"/>
      <c r="L130" s="32"/>
    </row>
    <row r="131" spans="2:16" ht="24" customHeight="1">
      <c r="B131" s="11"/>
      <c r="C131" s="231" t="s">
        <v>65</v>
      </c>
      <c r="D131" s="287"/>
      <c r="E131" s="155"/>
      <c r="F131" s="223"/>
      <c r="G131" s="156"/>
      <c r="H131" s="136">
        <f>SUM(H102:H119)</f>
        <v>0</v>
      </c>
      <c r="I131" s="223"/>
      <c r="J131" s="36"/>
      <c r="K131" s="36"/>
      <c r="L131" s="36"/>
      <c r="M131" s="36"/>
      <c r="O131" s="37"/>
      <c r="P131" s="33"/>
    </row>
  </sheetData>
  <mergeCells count="11">
    <mergeCell ref="B33:C33"/>
    <mergeCell ref="B1:C1"/>
    <mergeCell ref="D1:I1"/>
    <mergeCell ref="B2:C2"/>
    <mergeCell ref="B32:C32"/>
    <mergeCell ref="D32:I32"/>
    <mergeCell ref="B64:C64"/>
    <mergeCell ref="B99:C99"/>
    <mergeCell ref="B100:C100"/>
    <mergeCell ref="B63:C63"/>
    <mergeCell ref="D63:I63"/>
  </mergeCells>
  <phoneticPr fontId="1"/>
  <pageMargins left="0.31496062992125984" right="0.31496062992125984" top="0.19685039370078741" bottom="0.19685039370078741" header="0.31496062992125984" footer="0.31496062992125984"/>
  <pageSetup paperSize="9" orientation="portrait" r:id="rId1"/>
  <headerFooter>
    <oddFooter xml:space="preserve">&amp;C
</oddFooter>
  </headerFooter>
  <rowBreaks count="2" manualBreakCount="2">
    <brk id="31" max="16383" man="1"/>
    <brk id="6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0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9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9" s="18" customFormat="1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</row>
    <row r="3" spans="2:9" ht="24" customHeight="1">
      <c r="B3" s="7" t="str">
        <f>全体!B21</f>
        <v>Ｂ</v>
      </c>
      <c r="C3" s="141" t="str">
        <f>全体!C21</f>
        <v>電気設備工事</v>
      </c>
      <c r="D3" s="149"/>
      <c r="E3" s="152"/>
      <c r="F3" s="224"/>
      <c r="G3" s="153"/>
      <c r="H3" s="152"/>
      <c r="I3" s="224"/>
    </row>
    <row r="4" spans="2:9" ht="24" customHeight="1">
      <c r="B4" s="9">
        <f>全体!B22</f>
        <v>1</v>
      </c>
      <c r="C4" s="140" t="str">
        <f>全体!C22</f>
        <v>高圧受変電設備工事</v>
      </c>
      <c r="D4" s="149"/>
      <c r="E4" s="161"/>
      <c r="F4" s="221"/>
      <c r="G4" s="162"/>
      <c r="H4" s="163"/>
      <c r="I4" s="221"/>
    </row>
    <row r="5" spans="2:9" ht="24" customHeight="1">
      <c r="B5" s="9"/>
      <c r="C5" s="253" t="s">
        <v>278</v>
      </c>
      <c r="D5" s="254"/>
      <c r="E5" s="241">
        <v>1</v>
      </c>
      <c r="F5" s="239" t="s">
        <v>127</v>
      </c>
      <c r="G5" s="242"/>
      <c r="H5" s="163">
        <f t="shared" ref="H5:H24" si="0">E5*G5</f>
        <v>0</v>
      </c>
      <c r="I5" s="239"/>
    </row>
    <row r="6" spans="2:9" ht="24" customHeight="1">
      <c r="B6" s="9"/>
      <c r="C6" s="243" t="s">
        <v>252</v>
      </c>
      <c r="D6" s="240"/>
      <c r="E6" s="241">
        <v>1</v>
      </c>
      <c r="F6" s="239" t="s">
        <v>66</v>
      </c>
      <c r="G6" s="242"/>
      <c r="H6" s="163">
        <f t="shared" si="0"/>
        <v>0</v>
      </c>
      <c r="I6" s="239"/>
    </row>
    <row r="7" spans="2:9" ht="24" customHeight="1">
      <c r="B7" s="9"/>
      <c r="C7" s="243" t="s">
        <v>253</v>
      </c>
      <c r="D7" s="240" t="s">
        <v>254</v>
      </c>
      <c r="E7" s="241">
        <v>1</v>
      </c>
      <c r="F7" s="239" t="s">
        <v>276</v>
      </c>
      <c r="G7" s="242"/>
      <c r="H7" s="163">
        <f t="shared" si="0"/>
        <v>0</v>
      </c>
      <c r="I7" s="239"/>
    </row>
    <row r="8" spans="2:9" ht="24" customHeight="1">
      <c r="B8" s="9"/>
      <c r="C8" s="243" t="s">
        <v>255</v>
      </c>
      <c r="D8" s="240" t="s">
        <v>256</v>
      </c>
      <c r="E8" s="241">
        <v>1</v>
      </c>
      <c r="F8" s="239" t="s">
        <v>277</v>
      </c>
      <c r="G8" s="242"/>
      <c r="H8" s="163">
        <f t="shared" si="0"/>
        <v>0</v>
      </c>
      <c r="I8" s="239"/>
    </row>
    <row r="9" spans="2:9" ht="24" customHeight="1">
      <c r="B9" s="8"/>
      <c r="C9" s="244" t="s">
        <v>257</v>
      </c>
      <c r="D9" s="245" t="s">
        <v>258</v>
      </c>
      <c r="E9" s="241">
        <v>1</v>
      </c>
      <c r="F9" s="239" t="s">
        <v>277</v>
      </c>
      <c r="G9" s="242"/>
      <c r="H9" s="163">
        <f>E9*G9</f>
        <v>0</v>
      </c>
      <c r="I9" s="239"/>
    </row>
    <row r="10" spans="2:9" ht="24" customHeight="1">
      <c r="B10" s="9"/>
      <c r="C10" s="243" t="s">
        <v>259</v>
      </c>
      <c r="D10" s="240" t="s">
        <v>260</v>
      </c>
      <c r="E10" s="241">
        <v>25</v>
      </c>
      <c r="F10" s="239" t="s">
        <v>187</v>
      </c>
      <c r="G10" s="242"/>
      <c r="H10" s="163">
        <f t="shared" si="0"/>
        <v>0</v>
      </c>
      <c r="I10" s="239"/>
    </row>
    <row r="11" spans="2:9" ht="24" customHeight="1">
      <c r="B11" s="9"/>
      <c r="C11" s="243" t="s">
        <v>259</v>
      </c>
      <c r="D11" s="240" t="s">
        <v>261</v>
      </c>
      <c r="E11" s="241">
        <v>10</v>
      </c>
      <c r="F11" s="239" t="s">
        <v>187</v>
      </c>
      <c r="G11" s="242"/>
      <c r="H11" s="163">
        <f>E11*G11</f>
        <v>0</v>
      </c>
      <c r="I11" s="239"/>
    </row>
    <row r="12" spans="2:9" ht="24" customHeight="1">
      <c r="B12" s="9"/>
      <c r="C12" s="243" t="s">
        <v>262</v>
      </c>
      <c r="D12" s="240" t="s">
        <v>263</v>
      </c>
      <c r="E12" s="241">
        <v>22</v>
      </c>
      <c r="F12" s="239" t="s">
        <v>187</v>
      </c>
      <c r="G12" s="242"/>
      <c r="H12" s="163">
        <f t="shared" si="0"/>
        <v>0</v>
      </c>
      <c r="I12" s="239"/>
    </row>
    <row r="13" spans="2:9" ht="24" customHeight="1">
      <c r="B13" s="9"/>
      <c r="C13" s="243" t="s">
        <v>264</v>
      </c>
      <c r="D13" s="240" t="s">
        <v>646</v>
      </c>
      <c r="E13" s="241">
        <v>20</v>
      </c>
      <c r="F13" s="239" t="s">
        <v>187</v>
      </c>
      <c r="G13" s="242"/>
      <c r="H13" s="163">
        <f t="shared" si="0"/>
        <v>0</v>
      </c>
      <c r="I13" s="239"/>
    </row>
    <row r="14" spans="2:9" ht="24" customHeight="1">
      <c r="B14" s="9"/>
      <c r="C14" s="243" t="s">
        <v>264</v>
      </c>
      <c r="D14" s="240" t="s">
        <v>266</v>
      </c>
      <c r="E14" s="241">
        <v>20</v>
      </c>
      <c r="F14" s="239" t="s">
        <v>187</v>
      </c>
      <c r="G14" s="242"/>
      <c r="H14" s="163">
        <f t="shared" si="0"/>
        <v>0</v>
      </c>
      <c r="I14" s="239"/>
    </row>
    <row r="15" spans="2:9" ht="24" customHeight="1">
      <c r="B15" s="9"/>
      <c r="C15" s="243" t="s">
        <v>264</v>
      </c>
      <c r="D15" s="240" t="s">
        <v>267</v>
      </c>
      <c r="E15" s="241">
        <v>1</v>
      </c>
      <c r="F15" s="239" t="s">
        <v>165</v>
      </c>
      <c r="G15" s="242"/>
      <c r="H15" s="163">
        <f t="shared" si="0"/>
        <v>0</v>
      </c>
      <c r="I15" s="239"/>
    </row>
    <row r="16" spans="2:9" ht="24" customHeight="1">
      <c r="B16" s="9"/>
      <c r="C16" s="243" t="s">
        <v>264</v>
      </c>
      <c r="D16" s="240" t="s">
        <v>647</v>
      </c>
      <c r="E16" s="241">
        <v>1</v>
      </c>
      <c r="F16" s="239" t="s">
        <v>165</v>
      </c>
      <c r="G16" s="242"/>
      <c r="H16" s="163">
        <f>E16*G16</f>
        <v>0</v>
      </c>
      <c r="I16" s="239"/>
    </row>
    <row r="17" spans="2:9" ht="24" customHeight="1">
      <c r="B17" s="9"/>
      <c r="C17" s="243" t="s">
        <v>269</v>
      </c>
      <c r="D17" s="240"/>
      <c r="E17" s="241">
        <v>1</v>
      </c>
      <c r="F17" s="239" t="s">
        <v>66</v>
      </c>
      <c r="G17" s="242"/>
      <c r="H17" s="163">
        <f t="shared" si="0"/>
        <v>0</v>
      </c>
      <c r="I17" s="239"/>
    </row>
    <row r="18" spans="2:9" ht="24" customHeight="1">
      <c r="B18" s="9"/>
      <c r="C18" s="243" t="s">
        <v>270</v>
      </c>
      <c r="D18" s="240" t="s">
        <v>272</v>
      </c>
      <c r="E18" s="241">
        <v>1</v>
      </c>
      <c r="F18" s="239" t="s">
        <v>66</v>
      </c>
      <c r="G18" s="242"/>
      <c r="H18" s="163">
        <f t="shared" si="0"/>
        <v>0</v>
      </c>
      <c r="I18" s="239"/>
    </row>
    <row r="19" spans="2:9" ht="24" customHeight="1">
      <c r="B19" s="9"/>
      <c r="C19" s="243" t="s">
        <v>271</v>
      </c>
      <c r="D19" s="254"/>
      <c r="E19" s="241">
        <v>1</v>
      </c>
      <c r="F19" s="239" t="s">
        <v>66</v>
      </c>
      <c r="G19" s="242"/>
      <c r="H19" s="163">
        <f t="shared" si="0"/>
        <v>0</v>
      </c>
      <c r="I19" s="239"/>
    </row>
    <row r="20" spans="2:9" ht="24" customHeight="1">
      <c r="B20" s="9"/>
      <c r="C20" s="243" t="s">
        <v>273</v>
      </c>
      <c r="D20" s="254"/>
      <c r="E20" s="241">
        <v>1</v>
      </c>
      <c r="F20" s="239" t="s">
        <v>66</v>
      </c>
      <c r="G20" s="242"/>
      <c r="H20" s="163">
        <f t="shared" si="0"/>
        <v>0</v>
      </c>
      <c r="I20" s="239"/>
    </row>
    <row r="21" spans="2:9" ht="24" customHeight="1">
      <c r="B21" s="9"/>
      <c r="C21" s="243" t="s">
        <v>274</v>
      </c>
      <c r="D21" s="254"/>
      <c r="E21" s="241">
        <v>1</v>
      </c>
      <c r="F21" s="239" t="s">
        <v>66</v>
      </c>
      <c r="G21" s="242"/>
      <c r="H21" s="163">
        <f t="shared" si="0"/>
        <v>0</v>
      </c>
      <c r="I21" s="239"/>
    </row>
    <row r="22" spans="2:9" ht="24" customHeight="1">
      <c r="B22" s="9"/>
      <c r="C22" s="243" t="s">
        <v>275</v>
      </c>
      <c r="D22" s="175"/>
      <c r="E22" s="248">
        <v>1</v>
      </c>
      <c r="F22" s="239" t="s">
        <v>66</v>
      </c>
      <c r="G22" s="249"/>
      <c r="H22" s="163">
        <f t="shared" si="0"/>
        <v>0</v>
      </c>
      <c r="I22" s="255"/>
    </row>
    <row r="23" spans="2:9" ht="24" customHeight="1">
      <c r="B23" s="9"/>
      <c r="C23" s="243" t="s">
        <v>279</v>
      </c>
      <c r="D23" s="149"/>
      <c r="E23" s="241">
        <v>1</v>
      </c>
      <c r="F23" s="251" t="s">
        <v>66</v>
      </c>
      <c r="G23" s="242"/>
      <c r="H23" s="163">
        <f t="shared" si="0"/>
        <v>0</v>
      </c>
      <c r="I23" s="239"/>
    </row>
    <row r="24" spans="2:9" ht="24" customHeight="1">
      <c r="B24" s="9"/>
      <c r="C24" s="243" t="s">
        <v>280</v>
      </c>
      <c r="D24" s="149"/>
      <c r="E24" s="241">
        <v>1</v>
      </c>
      <c r="F24" s="251" t="s">
        <v>66</v>
      </c>
      <c r="G24" s="242"/>
      <c r="H24" s="163">
        <f t="shared" si="0"/>
        <v>0</v>
      </c>
      <c r="I24" s="255"/>
    </row>
    <row r="25" spans="2:9" ht="24" customHeight="1">
      <c r="B25" s="9"/>
      <c r="C25" s="158"/>
      <c r="D25" s="149"/>
      <c r="E25" s="161"/>
      <c r="F25" s="221"/>
      <c r="G25" s="24"/>
      <c r="H25" s="163"/>
      <c r="I25" s="221"/>
    </row>
    <row r="26" spans="2:9" ht="24" customHeight="1">
      <c r="B26" s="9"/>
      <c r="C26" s="158"/>
      <c r="D26" s="149"/>
      <c r="E26" s="161"/>
      <c r="F26" s="221"/>
      <c r="G26" s="24"/>
      <c r="H26" s="163"/>
      <c r="I26" s="221"/>
    </row>
    <row r="27" spans="2:9" ht="24" customHeight="1">
      <c r="B27" s="9"/>
      <c r="C27" s="158"/>
      <c r="D27" s="149"/>
      <c r="E27" s="161"/>
      <c r="F27" s="221"/>
      <c r="G27" s="24"/>
      <c r="H27" s="163"/>
      <c r="I27" s="221"/>
    </row>
    <row r="28" spans="2:9" ht="24" customHeight="1">
      <c r="B28" s="9"/>
      <c r="C28" s="158"/>
      <c r="D28" s="149"/>
      <c r="E28" s="161"/>
      <c r="F28" s="221"/>
      <c r="G28" s="24"/>
      <c r="H28" s="163"/>
      <c r="I28" s="221"/>
    </row>
    <row r="29" spans="2:9" ht="24" customHeight="1">
      <c r="B29" s="10"/>
      <c r="C29" s="158"/>
      <c r="D29" s="149"/>
      <c r="E29" s="161"/>
      <c r="F29" s="221"/>
      <c r="G29" s="24"/>
      <c r="H29" s="163"/>
      <c r="I29" s="221"/>
    </row>
    <row r="30" spans="2:9" ht="24" customHeight="1">
      <c r="B30" s="11"/>
      <c r="C30" s="231" t="s">
        <v>56</v>
      </c>
      <c r="D30" s="223"/>
      <c r="E30" s="155"/>
      <c r="F30" s="223"/>
      <c r="G30" s="156"/>
      <c r="H30" s="136">
        <f>SUM(H5:H24)</f>
        <v>0</v>
      </c>
      <c r="I30" s="223"/>
    </row>
  </sheetData>
  <mergeCells count="3">
    <mergeCell ref="B1:C1"/>
    <mergeCell ref="D1:I1"/>
    <mergeCell ref="B2:C2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9031-9848-4A39-A856-E81D433BF99B}">
  <dimension ref="A1:I31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9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9" s="18" customFormat="1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</row>
    <row r="3" spans="2:9" ht="24" customHeight="1">
      <c r="B3" s="7" t="str">
        <f>全体!B21</f>
        <v>Ｂ</v>
      </c>
      <c r="C3" s="141" t="str">
        <f>全体!C21</f>
        <v>電気設備工事</v>
      </c>
      <c r="D3" s="149"/>
      <c r="E3" s="152"/>
      <c r="F3" s="224"/>
      <c r="G3" s="153"/>
      <c r="H3" s="152"/>
      <c r="I3" s="224"/>
    </row>
    <row r="4" spans="2:9" ht="24" customHeight="1">
      <c r="B4" s="9">
        <f>全体!B23</f>
        <v>2</v>
      </c>
      <c r="C4" s="140" t="str">
        <f>全体!C23</f>
        <v>幹線工事</v>
      </c>
      <c r="D4" s="149"/>
      <c r="E4" s="161"/>
      <c r="F4" s="221"/>
      <c r="G4" s="162"/>
      <c r="H4" s="163"/>
      <c r="I4" s="221"/>
    </row>
    <row r="5" spans="2:9" ht="24" customHeight="1">
      <c r="B5" s="9"/>
      <c r="C5" s="243" t="s">
        <v>281</v>
      </c>
      <c r="D5" s="240" t="s">
        <v>291</v>
      </c>
      <c r="E5" s="241">
        <v>1</v>
      </c>
      <c r="F5" s="239" t="s">
        <v>298</v>
      </c>
      <c r="G5" s="242"/>
      <c r="H5" s="163">
        <f t="shared" ref="H5:H19" si="0">E5*G5</f>
        <v>0</v>
      </c>
      <c r="I5" s="239"/>
    </row>
    <row r="6" spans="2:9" ht="24" customHeight="1">
      <c r="B6" s="9"/>
      <c r="C6" s="243" t="s">
        <v>282</v>
      </c>
      <c r="D6" s="240" t="s">
        <v>292</v>
      </c>
      <c r="E6" s="241">
        <v>2</v>
      </c>
      <c r="F6" s="239" t="s">
        <v>298</v>
      </c>
      <c r="G6" s="242"/>
      <c r="H6" s="163">
        <f t="shared" si="0"/>
        <v>0</v>
      </c>
      <c r="I6" s="239"/>
    </row>
    <row r="7" spans="2:9" ht="24" customHeight="1">
      <c r="B7" s="9"/>
      <c r="C7" s="243" t="s">
        <v>283</v>
      </c>
      <c r="D7" s="240" t="s">
        <v>290</v>
      </c>
      <c r="E7" s="241">
        <v>2</v>
      </c>
      <c r="F7" s="239" t="s">
        <v>298</v>
      </c>
      <c r="G7" s="242"/>
      <c r="H7" s="163">
        <f t="shared" si="0"/>
        <v>0</v>
      </c>
      <c r="I7" s="239"/>
    </row>
    <row r="8" spans="2:9" ht="24" customHeight="1">
      <c r="B8" s="9"/>
      <c r="C8" s="244" t="s">
        <v>283</v>
      </c>
      <c r="D8" s="245" t="s">
        <v>291</v>
      </c>
      <c r="E8" s="241">
        <v>2</v>
      </c>
      <c r="F8" s="239" t="s">
        <v>299</v>
      </c>
      <c r="G8" s="242"/>
      <c r="H8" s="163">
        <f t="shared" si="0"/>
        <v>0</v>
      </c>
      <c r="I8" s="239"/>
    </row>
    <row r="9" spans="2:9" ht="24" customHeight="1">
      <c r="B9" s="8"/>
      <c r="C9" s="243" t="s">
        <v>284</v>
      </c>
      <c r="D9" s="240"/>
      <c r="E9" s="241">
        <v>2</v>
      </c>
      <c r="F9" s="239" t="s">
        <v>165</v>
      </c>
      <c r="G9" s="242"/>
      <c r="H9" s="163">
        <f t="shared" si="0"/>
        <v>0</v>
      </c>
      <c r="I9" s="239"/>
    </row>
    <row r="10" spans="2:9" ht="24" customHeight="1">
      <c r="B10" s="9"/>
      <c r="C10" s="243" t="s">
        <v>285</v>
      </c>
      <c r="D10" s="240"/>
      <c r="E10" s="241">
        <v>1</v>
      </c>
      <c r="F10" s="239" t="s">
        <v>66</v>
      </c>
      <c r="G10" s="242"/>
      <c r="H10" s="163">
        <f t="shared" si="0"/>
        <v>0</v>
      </c>
      <c r="I10" s="239"/>
    </row>
    <row r="11" spans="2:9" ht="24" customHeight="1">
      <c r="B11" s="9"/>
      <c r="C11" s="243" t="s">
        <v>286</v>
      </c>
      <c r="D11" s="240"/>
      <c r="E11" s="241">
        <v>2</v>
      </c>
      <c r="F11" s="239" t="s">
        <v>165</v>
      </c>
      <c r="G11" s="242"/>
      <c r="H11" s="163">
        <f t="shared" si="0"/>
        <v>0</v>
      </c>
      <c r="I11" s="239"/>
    </row>
    <row r="12" spans="2:9" ht="24" customHeight="1">
      <c r="B12" s="9"/>
      <c r="C12" s="243" t="s">
        <v>264</v>
      </c>
      <c r="D12" s="240" t="s">
        <v>648</v>
      </c>
      <c r="E12" s="241">
        <v>2</v>
      </c>
      <c r="F12" s="239" t="s">
        <v>165</v>
      </c>
      <c r="G12" s="242"/>
      <c r="H12" s="163">
        <f t="shared" si="0"/>
        <v>0</v>
      </c>
      <c r="I12" s="239"/>
    </row>
    <row r="13" spans="2:9" ht="24" customHeight="1">
      <c r="B13" s="9"/>
      <c r="C13" s="243" t="s">
        <v>264</v>
      </c>
      <c r="D13" s="240" t="s">
        <v>267</v>
      </c>
      <c r="E13" s="241">
        <v>21</v>
      </c>
      <c r="F13" s="239" t="s">
        <v>165</v>
      </c>
      <c r="G13" s="242"/>
      <c r="H13" s="163">
        <f t="shared" si="0"/>
        <v>0</v>
      </c>
      <c r="I13" s="239"/>
    </row>
    <row r="14" spans="2:9" ht="24" customHeight="1">
      <c r="B14" s="9"/>
      <c r="C14" s="243" t="s">
        <v>264</v>
      </c>
      <c r="D14" s="240" t="s">
        <v>293</v>
      </c>
      <c r="E14" s="241">
        <v>20</v>
      </c>
      <c r="F14" s="239" t="s">
        <v>165</v>
      </c>
      <c r="G14" s="242"/>
      <c r="H14" s="163">
        <f t="shared" si="0"/>
        <v>0</v>
      </c>
      <c r="I14" s="239"/>
    </row>
    <row r="15" spans="2:9" ht="24" customHeight="1">
      <c r="B15" s="9"/>
      <c r="C15" s="243" t="s">
        <v>264</v>
      </c>
      <c r="D15" s="240" t="s">
        <v>265</v>
      </c>
      <c r="E15" s="241">
        <v>60</v>
      </c>
      <c r="F15" s="239" t="s">
        <v>187</v>
      </c>
      <c r="G15" s="242"/>
      <c r="H15" s="163">
        <f t="shared" si="0"/>
        <v>0</v>
      </c>
      <c r="I15" s="239"/>
    </row>
    <row r="16" spans="2:9" ht="24" customHeight="1">
      <c r="B16" s="9"/>
      <c r="C16" s="243" t="s">
        <v>264</v>
      </c>
      <c r="D16" s="240" t="s">
        <v>294</v>
      </c>
      <c r="E16" s="241">
        <v>20</v>
      </c>
      <c r="F16" s="239" t="s">
        <v>187</v>
      </c>
      <c r="G16" s="242"/>
      <c r="H16" s="163">
        <f t="shared" si="0"/>
        <v>0</v>
      </c>
      <c r="I16" s="239"/>
    </row>
    <row r="17" spans="1:9" ht="24" customHeight="1">
      <c r="B17" s="9"/>
      <c r="C17" s="243" t="s">
        <v>264</v>
      </c>
      <c r="D17" s="240" t="s">
        <v>295</v>
      </c>
      <c r="E17" s="241">
        <v>1</v>
      </c>
      <c r="F17" s="239" t="s">
        <v>66</v>
      </c>
      <c r="G17" s="242"/>
      <c r="H17" s="163">
        <f t="shared" si="0"/>
        <v>0</v>
      </c>
      <c r="I17" s="239"/>
    </row>
    <row r="18" spans="1:9" ht="24" customHeight="1">
      <c r="B18" s="9"/>
      <c r="C18" s="243" t="s">
        <v>287</v>
      </c>
      <c r="D18" s="240"/>
      <c r="E18" s="241">
        <v>1</v>
      </c>
      <c r="F18" s="239" t="s">
        <v>66</v>
      </c>
      <c r="G18" s="242"/>
      <c r="H18" s="163">
        <f t="shared" si="0"/>
        <v>0</v>
      </c>
      <c r="I18" s="239"/>
    </row>
    <row r="19" spans="1:9" ht="24" customHeight="1">
      <c r="B19" s="9"/>
      <c r="C19" s="243" t="s">
        <v>288</v>
      </c>
      <c r="D19" s="240"/>
      <c r="E19" s="241">
        <v>1</v>
      </c>
      <c r="F19" s="239" t="s">
        <v>66</v>
      </c>
      <c r="G19" s="242"/>
      <c r="H19" s="163">
        <f t="shared" si="0"/>
        <v>0</v>
      </c>
      <c r="I19" s="239"/>
    </row>
    <row r="20" spans="1:9" ht="24" customHeight="1">
      <c r="B20" s="9"/>
      <c r="C20" s="246" t="s">
        <v>262</v>
      </c>
      <c r="D20" s="247" t="s">
        <v>643</v>
      </c>
      <c r="E20" s="248">
        <v>40</v>
      </c>
      <c r="F20" s="239" t="s">
        <v>187</v>
      </c>
      <c r="G20" s="249"/>
      <c r="H20" s="163">
        <f>E20*G20</f>
        <v>0</v>
      </c>
      <c r="I20" s="239"/>
    </row>
    <row r="21" spans="1:9" ht="24" customHeight="1">
      <c r="B21" s="9"/>
      <c r="C21" s="246" t="s">
        <v>262</v>
      </c>
      <c r="D21" s="247" t="s">
        <v>649</v>
      </c>
      <c r="E21" s="248">
        <v>100</v>
      </c>
      <c r="F21" s="239" t="s">
        <v>187</v>
      </c>
      <c r="G21" s="249"/>
      <c r="H21" s="163">
        <f>E21*G21</f>
        <v>0</v>
      </c>
      <c r="I21" s="239"/>
    </row>
    <row r="22" spans="1:9" ht="24" customHeight="1">
      <c r="B22" s="9"/>
      <c r="C22" s="243" t="s">
        <v>262</v>
      </c>
      <c r="D22" s="250" t="s">
        <v>296</v>
      </c>
      <c r="E22" s="241">
        <v>140</v>
      </c>
      <c r="F22" s="251" t="s">
        <v>187</v>
      </c>
      <c r="G22" s="242"/>
      <c r="H22" s="163">
        <f t="shared" ref="H22" si="1">E22*G22</f>
        <v>0</v>
      </c>
      <c r="I22" s="251"/>
    </row>
    <row r="23" spans="1:9" ht="24" customHeight="1">
      <c r="B23" s="9"/>
      <c r="C23" s="243" t="s">
        <v>262</v>
      </c>
      <c r="D23" s="250" t="s">
        <v>644</v>
      </c>
      <c r="E23" s="241">
        <v>270</v>
      </c>
      <c r="F23" s="251" t="s">
        <v>187</v>
      </c>
      <c r="G23" s="242"/>
      <c r="H23" s="163">
        <f>E23*G23</f>
        <v>0</v>
      </c>
      <c r="I23" s="239"/>
    </row>
    <row r="24" spans="1:9" ht="24" customHeight="1">
      <c r="B24" s="9"/>
      <c r="C24" s="243" t="s">
        <v>262</v>
      </c>
      <c r="D24" s="240" t="s">
        <v>297</v>
      </c>
      <c r="E24" s="241">
        <v>270</v>
      </c>
      <c r="F24" s="239" t="s">
        <v>187</v>
      </c>
      <c r="G24" s="242"/>
      <c r="H24" s="163">
        <f t="shared" ref="H24:H29" si="2">E24*G24</f>
        <v>0</v>
      </c>
      <c r="I24" s="239"/>
    </row>
    <row r="25" spans="1:9" ht="24" customHeight="1">
      <c r="B25" s="9"/>
      <c r="C25" s="243" t="s">
        <v>289</v>
      </c>
      <c r="D25" s="149"/>
      <c r="E25" s="241">
        <v>1</v>
      </c>
      <c r="F25" s="239" t="s">
        <v>66</v>
      </c>
      <c r="G25" s="242"/>
      <c r="H25" s="163">
        <f t="shared" si="2"/>
        <v>0</v>
      </c>
      <c r="I25" s="239"/>
    </row>
    <row r="26" spans="1:9" ht="24" customHeight="1">
      <c r="B26" s="9"/>
      <c r="C26" s="243" t="s">
        <v>273</v>
      </c>
      <c r="D26" s="149"/>
      <c r="E26" s="241">
        <v>1</v>
      </c>
      <c r="F26" s="239" t="s">
        <v>66</v>
      </c>
      <c r="G26" s="242"/>
      <c r="H26" s="163">
        <f t="shared" si="2"/>
        <v>0</v>
      </c>
      <c r="I26" s="239"/>
    </row>
    <row r="27" spans="1:9" ht="24" customHeight="1">
      <c r="B27" s="9"/>
      <c r="C27" s="243" t="s">
        <v>274</v>
      </c>
      <c r="D27" s="149"/>
      <c r="E27" s="241">
        <v>1</v>
      </c>
      <c r="F27" s="239" t="s">
        <v>66</v>
      </c>
      <c r="G27" s="242"/>
      <c r="H27" s="163">
        <f t="shared" si="2"/>
        <v>0</v>
      </c>
      <c r="I27" s="239"/>
    </row>
    <row r="28" spans="1:9" ht="24" customHeight="1">
      <c r="B28" s="9"/>
      <c r="C28" s="244" t="s">
        <v>279</v>
      </c>
      <c r="D28" s="149"/>
      <c r="E28" s="241">
        <v>1</v>
      </c>
      <c r="F28" s="239" t="s">
        <v>66</v>
      </c>
      <c r="G28" s="242"/>
      <c r="H28" s="163">
        <f t="shared" si="2"/>
        <v>0</v>
      </c>
      <c r="I28" s="239"/>
    </row>
    <row r="29" spans="1:9" ht="24" customHeight="1">
      <c r="B29" s="10"/>
      <c r="C29" s="243" t="s">
        <v>280</v>
      </c>
      <c r="D29" s="221"/>
      <c r="E29" s="241">
        <v>1</v>
      </c>
      <c r="F29" s="239" t="s">
        <v>66</v>
      </c>
      <c r="G29" s="242"/>
      <c r="H29" s="163">
        <f t="shared" si="2"/>
        <v>0</v>
      </c>
      <c r="I29" s="239"/>
    </row>
    <row r="30" spans="1:9" ht="24" customHeight="1">
      <c r="B30" s="10"/>
      <c r="C30" s="243"/>
      <c r="D30" s="221"/>
      <c r="E30" s="241"/>
      <c r="F30" s="239"/>
      <c r="G30" s="242"/>
      <c r="H30" s="163"/>
      <c r="I30" s="239"/>
    </row>
    <row r="31" spans="1:9" ht="24" customHeight="1">
      <c r="A31" s="227"/>
      <c r="B31" s="11"/>
      <c r="C31" s="252" t="s">
        <v>300</v>
      </c>
      <c r="D31" s="157"/>
      <c r="E31" s="157"/>
      <c r="F31" s="157"/>
      <c r="G31" s="157"/>
      <c r="H31" s="137">
        <f>SUM(H5:H30)</f>
        <v>0</v>
      </c>
      <c r="I31" s="223"/>
    </row>
  </sheetData>
  <mergeCells count="3">
    <mergeCell ref="B1:C1"/>
    <mergeCell ref="D1:I1"/>
    <mergeCell ref="B2:C2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5FDC-876A-4C7F-BDFC-006A12BA5D8F}">
  <dimension ref="B1:P117"/>
  <sheetViews>
    <sheetView view="pageBreakPreview" zoomScaleNormal="100" zoomScaleSheetLayoutView="100" workbookViewId="0">
      <selection activeCell="B1" sqref="B1:C1"/>
    </sheetView>
  </sheetViews>
  <sheetFormatPr baseColWidth="10" defaultColWidth="9" defaultRowHeight="18"/>
  <cols>
    <col min="1" max="1" width="0.83203125" style="1" customWidth="1"/>
    <col min="2" max="2" width="6.33203125" style="1" customWidth="1"/>
    <col min="3" max="3" width="18.1640625" style="1" customWidth="1"/>
    <col min="4" max="4" width="18.6640625" style="1" customWidth="1"/>
    <col min="5" max="5" width="7.1640625" style="1" customWidth="1"/>
    <col min="6" max="6" width="5.33203125" style="1" customWidth="1"/>
    <col min="7" max="7" width="9" style="1" customWidth="1"/>
    <col min="8" max="8" width="13" style="1" customWidth="1"/>
    <col min="9" max="9" width="8.33203125" style="1" customWidth="1"/>
    <col min="10" max="10" width="10.1640625" style="1" customWidth="1"/>
    <col min="11" max="11" width="9.5" style="1" customWidth="1"/>
    <col min="12" max="12" width="10.83203125" style="1" customWidth="1"/>
    <col min="13" max="13" width="11" style="1" customWidth="1"/>
    <col min="14" max="14" width="9.6640625" style="1" customWidth="1"/>
    <col min="15" max="15" width="9.33203125" style="1" customWidth="1"/>
    <col min="16" max="16" width="9.83203125" style="1" customWidth="1"/>
    <col min="17" max="17" width="9.33203125" style="1" customWidth="1"/>
    <col min="18" max="18" width="9.6640625" style="1" customWidth="1"/>
    <col min="19" max="16384" width="9" style="1"/>
  </cols>
  <sheetData>
    <row r="1" spans="2:10" ht="24" customHeight="1">
      <c r="B1" s="562" t="s">
        <v>47</v>
      </c>
      <c r="C1" s="562"/>
      <c r="D1" s="562"/>
      <c r="E1" s="562"/>
      <c r="F1" s="562"/>
      <c r="G1" s="562"/>
      <c r="H1" s="562"/>
      <c r="I1" s="562"/>
    </row>
    <row r="2" spans="2:10" s="18" customFormat="1" ht="24" customHeight="1">
      <c r="B2" s="564" t="s">
        <v>0</v>
      </c>
      <c r="C2" s="565"/>
      <c r="D2" s="147" t="s">
        <v>1</v>
      </c>
      <c r="E2" s="147" t="s">
        <v>2</v>
      </c>
      <c r="F2" s="147" t="s">
        <v>39</v>
      </c>
      <c r="G2" s="17" t="s">
        <v>40</v>
      </c>
      <c r="H2" s="147" t="s">
        <v>3</v>
      </c>
      <c r="I2" s="17" t="s">
        <v>4</v>
      </c>
    </row>
    <row r="3" spans="2:10" ht="24" customHeight="1">
      <c r="B3" s="333" t="str">
        <f>全体!B136</f>
        <v>①</v>
      </c>
      <c r="C3" s="141" t="str">
        <f>全体!C136</f>
        <v>電気設備工事</v>
      </c>
      <c r="D3" s="149" t="str">
        <f>全体!H136</f>
        <v>養豚室①-1</v>
      </c>
      <c r="E3" s="152"/>
      <c r="F3" s="224"/>
      <c r="G3" s="153"/>
      <c r="H3" s="152"/>
      <c r="I3" s="224"/>
    </row>
    <row r="4" spans="2:10" ht="24" customHeight="1">
      <c r="B4" s="8" t="s">
        <v>305</v>
      </c>
      <c r="C4" s="141" t="s">
        <v>306</v>
      </c>
      <c r="D4" s="148"/>
      <c r="E4" s="191"/>
      <c r="F4" s="226"/>
      <c r="G4" s="192"/>
      <c r="H4" s="191"/>
      <c r="I4" s="226"/>
      <c r="J4" s="106"/>
    </row>
    <row r="5" spans="2:10" ht="24" customHeight="1">
      <c r="B5" s="9"/>
      <c r="C5" s="243" t="s">
        <v>307</v>
      </c>
      <c r="D5" s="240" t="s">
        <v>308</v>
      </c>
      <c r="E5" s="241">
        <v>2</v>
      </c>
      <c r="F5" s="239" t="s">
        <v>324</v>
      </c>
      <c r="G5" s="242"/>
      <c r="H5" s="145">
        <f t="shared" ref="H5:H10" si="0">E5*G5</f>
        <v>0</v>
      </c>
      <c r="I5" s="239"/>
      <c r="J5" s="106"/>
    </row>
    <row r="6" spans="2:10" ht="24" customHeight="1">
      <c r="B6" s="9"/>
      <c r="C6" s="243" t="s">
        <v>264</v>
      </c>
      <c r="D6" s="240" t="s">
        <v>309</v>
      </c>
      <c r="E6" s="241">
        <v>2</v>
      </c>
      <c r="F6" s="239" t="s">
        <v>324</v>
      </c>
      <c r="G6" s="242"/>
      <c r="H6" s="145">
        <f t="shared" si="0"/>
        <v>0</v>
      </c>
      <c r="I6" s="239"/>
      <c r="J6" s="106"/>
    </row>
    <row r="7" spans="2:10" ht="24" customHeight="1">
      <c r="B7" s="9"/>
      <c r="C7" s="243" t="s">
        <v>264</v>
      </c>
      <c r="D7" s="240" t="s">
        <v>310</v>
      </c>
      <c r="E7" s="241">
        <v>2</v>
      </c>
      <c r="F7" s="239" t="s">
        <v>324</v>
      </c>
      <c r="G7" s="242"/>
      <c r="H7" s="145">
        <f t="shared" si="0"/>
        <v>0</v>
      </c>
      <c r="I7" s="239"/>
      <c r="J7" s="106"/>
    </row>
    <row r="8" spans="2:10" ht="24" customHeight="1">
      <c r="B8" s="9"/>
      <c r="C8" s="243" t="s">
        <v>264</v>
      </c>
      <c r="D8" s="240" t="s">
        <v>268</v>
      </c>
      <c r="E8" s="241">
        <v>6</v>
      </c>
      <c r="F8" s="239" t="s">
        <v>165</v>
      </c>
      <c r="G8" s="242"/>
      <c r="H8" s="145">
        <f t="shared" si="0"/>
        <v>0</v>
      </c>
      <c r="I8" s="239"/>
      <c r="J8" s="106"/>
    </row>
    <row r="9" spans="2:10" ht="24" customHeight="1">
      <c r="B9" s="9"/>
      <c r="C9" s="243" t="s">
        <v>264</v>
      </c>
      <c r="D9" s="240" t="s">
        <v>311</v>
      </c>
      <c r="E9" s="241">
        <v>10</v>
      </c>
      <c r="F9" s="239" t="s">
        <v>165</v>
      </c>
      <c r="G9" s="242"/>
      <c r="H9" s="145">
        <f t="shared" si="0"/>
        <v>0</v>
      </c>
      <c r="I9" s="239"/>
      <c r="J9" s="106"/>
    </row>
    <row r="10" spans="2:10" ht="24" customHeight="1">
      <c r="B10" s="9"/>
      <c r="C10" s="243" t="s">
        <v>264</v>
      </c>
      <c r="D10" s="240" t="s">
        <v>312</v>
      </c>
      <c r="E10" s="241">
        <v>10</v>
      </c>
      <c r="F10" s="239" t="s">
        <v>165</v>
      </c>
      <c r="G10" s="242"/>
      <c r="H10" s="188">
        <f t="shared" si="0"/>
        <v>0</v>
      </c>
      <c r="I10" s="239"/>
      <c r="J10" s="106"/>
    </row>
    <row r="11" spans="2:10" ht="24" customHeight="1">
      <c r="B11" s="8"/>
      <c r="C11" s="243" t="s">
        <v>313</v>
      </c>
      <c r="D11" s="240"/>
      <c r="E11" s="241">
        <v>32</v>
      </c>
      <c r="F11" s="239" t="s">
        <v>277</v>
      </c>
      <c r="G11" s="242"/>
      <c r="H11" s="145">
        <f t="shared" ref="H11:H25" si="1">E11*G11</f>
        <v>0</v>
      </c>
      <c r="I11" s="239"/>
      <c r="J11" s="106"/>
    </row>
    <row r="12" spans="2:10" ht="24" customHeight="1">
      <c r="B12" s="8"/>
      <c r="C12" s="243" t="s">
        <v>269</v>
      </c>
      <c r="D12" s="240"/>
      <c r="E12" s="241">
        <v>1</v>
      </c>
      <c r="F12" s="239" t="s">
        <v>66</v>
      </c>
      <c r="G12" s="242"/>
      <c r="H12" s="145">
        <f t="shared" si="1"/>
        <v>0</v>
      </c>
      <c r="I12" s="239"/>
      <c r="J12" s="106"/>
    </row>
    <row r="13" spans="2:10" ht="24" customHeight="1">
      <c r="B13" s="9"/>
      <c r="C13" s="243" t="s">
        <v>288</v>
      </c>
      <c r="D13" s="240"/>
      <c r="E13" s="241">
        <v>1</v>
      </c>
      <c r="F13" s="239" t="s">
        <v>66</v>
      </c>
      <c r="G13" s="242"/>
      <c r="H13" s="145">
        <f t="shared" si="1"/>
        <v>0</v>
      </c>
      <c r="I13" s="239"/>
      <c r="J13" s="106"/>
    </row>
    <row r="14" spans="2:10" ht="24" customHeight="1">
      <c r="B14" s="9"/>
      <c r="C14" s="243" t="s">
        <v>262</v>
      </c>
      <c r="D14" s="240" t="s">
        <v>314</v>
      </c>
      <c r="E14" s="241">
        <v>150</v>
      </c>
      <c r="F14" s="239" t="s">
        <v>187</v>
      </c>
      <c r="G14" s="242"/>
      <c r="H14" s="145">
        <f t="shared" si="1"/>
        <v>0</v>
      </c>
      <c r="I14" s="239"/>
      <c r="J14" s="106"/>
    </row>
    <row r="15" spans="2:10" ht="24" customHeight="1">
      <c r="B15" s="9"/>
      <c r="C15" s="243" t="s">
        <v>262</v>
      </c>
      <c r="D15" s="240" t="s">
        <v>315</v>
      </c>
      <c r="E15" s="241">
        <v>200</v>
      </c>
      <c r="F15" s="239" t="s">
        <v>187</v>
      </c>
      <c r="G15" s="242"/>
      <c r="H15" s="145">
        <f t="shared" si="1"/>
        <v>0</v>
      </c>
      <c r="I15" s="239"/>
      <c r="J15" s="106"/>
    </row>
    <row r="16" spans="2:10" ht="24" customHeight="1">
      <c r="B16" s="9"/>
      <c r="C16" s="243" t="s">
        <v>262</v>
      </c>
      <c r="D16" s="240" t="s">
        <v>316</v>
      </c>
      <c r="E16" s="241">
        <v>100</v>
      </c>
      <c r="F16" s="239" t="s">
        <v>187</v>
      </c>
      <c r="G16" s="242"/>
      <c r="H16" s="145">
        <f t="shared" si="1"/>
        <v>0</v>
      </c>
      <c r="I16" s="239"/>
      <c r="J16" s="106"/>
    </row>
    <row r="17" spans="2:10" ht="24" customHeight="1">
      <c r="B17" s="9"/>
      <c r="C17" s="243" t="s">
        <v>317</v>
      </c>
      <c r="D17" s="240" t="s">
        <v>318</v>
      </c>
      <c r="E17" s="241">
        <v>20</v>
      </c>
      <c r="F17" s="239" t="s">
        <v>277</v>
      </c>
      <c r="G17" s="242"/>
      <c r="H17" s="145">
        <f t="shared" si="1"/>
        <v>0</v>
      </c>
      <c r="I17" s="239"/>
      <c r="J17" s="106"/>
    </row>
    <row r="18" spans="2:10" ht="24" customHeight="1">
      <c r="B18" s="9"/>
      <c r="C18" s="243" t="s">
        <v>317</v>
      </c>
      <c r="D18" s="240" t="s">
        <v>319</v>
      </c>
      <c r="E18" s="241">
        <v>4</v>
      </c>
      <c r="F18" s="239" t="s">
        <v>277</v>
      </c>
      <c r="G18" s="242"/>
      <c r="H18" s="145">
        <f t="shared" si="1"/>
        <v>0</v>
      </c>
      <c r="I18" s="239"/>
      <c r="J18" s="106"/>
    </row>
    <row r="19" spans="2:10" ht="24" customHeight="1">
      <c r="B19" s="9"/>
      <c r="C19" s="243" t="s">
        <v>317</v>
      </c>
      <c r="D19" s="240" t="s">
        <v>320</v>
      </c>
      <c r="E19" s="241">
        <v>1</v>
      </c>
      <c r="F19" s="239" t="s">
        <v>277</v>
      </c>
      <c r="G19" s="242"/>
      <c r="H19" s="145">
        <f t="shared" si="1"/>
        <v>0</v>
      </c>
      <c r="I19" s="239"/>
      <c r="J19" s="106"/>
    </row>
    <row r="20" spans="2:10" ht="24" customHeight="1">
      <c r="B20" s="9"/>
      <c r="C20" s="243" t="s">
        <v>317</v>
      </c>
      <c r="D20" s="240" t="s">
        <v>321</v>
      </c>
      <c r="E20" s="241">
        <v>8</v>
      </c>
      <c r="F20" s="239" t="s">
        <v>277</v>
      </c>
      <c r="G20" s="242"/>
      <c r="H20" s="163">
        <f t="shared" si="1"/>
        <v>0</v>
      </c>
      <c r="I20" s="239"/>
    </row>
    <row r="21" spans="2:10" ht="24" customHeight="1">
      <c r="B21" s="9"/>
      <c r="C21" s="243" t="s">
        <v>317</v>
      </c>
      <c r="D21" s="240" t="s">
        <v>322</v>
      </c>
      <c r="E21" s="241">
        <v>1</v>
      </c>
      <c r="F21" s="239" t="s">
        <v>277</v>
      </c>
      <c r="G21" s="242"/>
      <c r="H21" s="163">
        <f t="shared" si="1"/>
        <v>0</v>
      </c>
      <c r="I21" s="239"/>
    </row>
    <row r="22" spans="2:10" ht="24" customHeight="1">
      <c r="B22" s="9"/>
      <c r="C22" s="243" t="s">
        <v>273</v>
      </c>
      <c r="D22" s="254"/>
      <c r="E22" s="248">
        <v>1</v>
      </c>
      <c r="F22" s="239" t="s">
        <v>66</v>
      </c>
      <c r="G22" s="249"/>
      <c r="H22" s="163">
        <f t="shared" si="1"/>
        <v>0</v>
      </c>
      <c r="I22" s="239"/>
    </row>
    <row r="23" spans="2:10" ht="24" customHeight="1">
      <c r="B23" s="9"/>
      <c r="C23" s="246" t="s">
        <v>323</v>
      </c>
      <c r="D23" s="254"/>
      <c r="E23" s="248">
        <v>1</v>
      </c>
      <c r="F23" s="239" t="s">
        <v>66</v>
      </c>
      <c r="G23" s="249"/>
      <c r="H23" s="163">
        <f t="shared" si="1"/>
        <v>0</v>
      </c>
      <c r="I23" s="239"/>
    </row>
    <row r="24" spans="2:10" ht="24" customHeight="1">
      <c r="B24" s="9"/>
      <c r="C24" s="243" t="s">
        <v>279</v>
      </c>
      <c r="D24" s="175"/>
      <c r="E24" s="335">
        <v>1</v>
      </c>
      <c r="F24" s="228" t="s">
        <v>8</v>
      </c>
      <c r="G24" s="242"/>
      <c r="H24" s="163">
        <f t="shared" si="1"/>
        <v>0</v>
      </c>
      <c r="I24" s="228"/>
    </row>
    <row r="25" spans="2:10" ht="24" customHeight="1">
      <c r="B25" s="9"/>
      <c r="C25" s="243" t="s">
        <v>280</v>
      </c>
      <c r="D25" s="149"/>
      <c r="E25" s="334">
        <v>1</v>
      </c>
      <c r="F25" s="221" t="s">
        <v>8</v>
      </c>
      <c r="G25" s="242"/>
      <c r="H25" s="163">
        <f t="shared" si="1"/>
        <v>0</v>
      </c>
      <c r="I25" s="221"/>
    </row>
    <row r="26" spans="2:10" ht="24" customHeight="1">
      <c r="B26" s="9"/>
      <c r="C26" s="385" t="s">
        <v>588</v>
      </c>
      <c r="D26" s="161"/>
      <c r="E26" s="161"/>
      <c r="F26" s="221"/>
      <c r="G26" s="162"/>
      <c r="H26" s="238">
        <f>SUM(H5:H25)</f>
        <v>0</v>
      </c>
      <c r="I26" s="221"/>
    </row>
    <row r="27" spans="2:10" ht="24" customHeight="1">
      <c r="B27" s="9"/>
      <c r="C27" s="382"/>
      <c r="D27" s="175"/>
      <c r="E27" s="383"/>
      <c r="F27" s="228"/>
      <c r="G27" s="384"/>
      <c r="H27" s="337"/>
      <c r="I27" s="221"/>
    </row>
    <row r="28" spans="2:10" ht="24" customHeight="1">
      <c r="B28" s="9"/>
      <c r="C28" s="158"/>
      <c r="D28" s="149"/>
      <c r="E28" s="161"/>
      <c r="F28" s="221"/>
      <c r="G28" s="24"/>
      <c r="H28" s="238"/>
      <c r="I28" s="221"/>
    </row>
    <row r="29" spans="2:10" ht="24" customHeight="1">
      <c r="B29" s="10"/>
      <c r="C29" s="158"/>
      <c r="D29" s="149"/>
      <c r="E29" s="161"/>
      <c r="F29" s="221"/>
      <c r="G29" s="24"/>
      <c r="H29" s="337"/>
      <c r="I29" s="221"/>
    </row>
    <row r="30" spans="2:10" ht="24" customHeight="1">
      <c r="B30" s="10"/>
      <c r="C30" s="233"/>
      <c r="D30" s="149"/>
      <c r="E30" s="161"/>
      <c r="F30" s="221"/>
      <c r="G30" s="24"/>
      <c r="H30" s="163"/>
      <c r="I30" s="221"/>
    </row>
    <row r="31" spans="2:10" ht="24" customHeight="1">
      <c r="B31" s="11"/>
      <c r="C31" s="232"/>
      <c r="D31" s="155"/>
      <c r="E31" s="155"/>
      <c r="F31" s="223"/>
      <c r="G31" s="156"/>
      <c r="H31" s="136"/>
      <c r="I31" s="223"/>
    </row>
    <row r="32" spans="2:10" ht="24" customHeight="1">
      <c r="B32" s="146" t="str">
        <f>B1</f>
        <v>（細目別内訳）</v>
      </c>
      <c r="C32" s="146"/>
      <c r="D32" s="562"/>
      <c r="E32" s="562"/>
      <c r="F32" s="562"/>
      <c r="G32" s="562"/>
      <c r="H32" s="562"/>
      <c r="I32" s="562"/>
    </row>
    <row r="33" spans="2:14" s="18" customFormat="1" ht="24" customHeight="1">
      <c r="B33" s="564" t="s">
        <v>0</v>
      </c>
      <c r="C33" s="572"/>
      <c r="D33" s="147" t="s">
        <v>1</v>
      </c>
      <c r="E33" s="147" t="s">
        <v>2</v>
      </c>
      <c r="F33" s="147" t="s">
        <v>39</v>
      </c>
      <c r="G33" s="17" t="s">
        <v>40</v>
      </c>
      <c r="H33" s="147" t="s">
        <v>3</v>
      </c>
      <c r="I33" s="17" t="s">
        <v>4</v>
      </c>
    </row>
    <row r="34" spans="2:14" ht="24" customHeight="1">
      <c r="B34" s="7" t="s">
        <v>326</v>
      </c>
      <c r="C34" s="244" t="s">
        <v>304</v>
      </c>
      <c r="D34" s="149"/>
      <c r="E34" s="152"/>
      <c r="F34" s="224"/>
      <c r="G34" s="153"/>
      <c r="H34" s="152"/>
      <c r="I34" s="224"/>
    </row>
    <row r="35" spans="2:14" ht="24" customHeight="1">
      <c r="B35" s="9"/>
      <c r="C35" s="243" t="s">
        <v>264</v>
      </c>
      <c r="D35" s="240" t="s">
        <v>308</v>
      </c>
      <c r="E35" s="241">
        <v>2</v>
      </c>
      <c r="F35" s="239" t="s">
        <v>324</v>
      </c>
      <c r="G35" s="242"/>
      <c r="H35" s="163">
        <f>G35*E35</f>
        <v>0</v>
      </c>
      <c r="I35" s="239"/>
    </row>
    <row r="36" spans="2:14" ht="24" customHeight="1">
      <c r="B36" s="9"/>
      <c r="C36" s="243" t="s">
        <v>264</v>
      </c>
      <c r="D36" s="240" t="s">
        <v>309</v>
      </c>
      <c r="E36" s="241">
        <v>4</v>
      </c>
      <c r="F36" s="239" t="s">
        <v>324</v>
      </c>
      <c r="G36" s="242"/>
      <c r="H36" s="145">
        <f>E36*G36</f>
        <v>0</v>
      </c>
      <c r="I36" s="239"/>
      <c r="N36" s="6"/>
    </row>
    <row r="37" spans="2:14" ht="24" customHeight="1">
      <c r="B37" s="9"/>
      <c r="C37" s="243" t="s">
        <v>264</v>
      </c>
      <c r="D37" s="240" t="s">
        <v>327</v>
      </c>
      <c r="E37" s="241">
        <v>2</v>
      </c>
      <c r="F37" s="239" t="s">
        <v>324</v>
      </c>
      <c r="G37" s="242"/>
      <c r="H37" s="145">
        <f>E37*G37</f>
        <v>0</v>
      </c>
      <c r="I37" s="239"/>
      <c r="N37" s="6"/>
    </row>
    <row r="38" spans="2:14" ht="24" customHeight="1">
      <c r="B38" s="9"/>
      <c r="C38" s="243" t="s">
        <v>264</v>
      </c>
      <c r="D38" s="240" t="s">
        <v>328</v>
      </c>
      <c r="E38" s="241">
        <v>18</v>
      </c>
      <c r="F38" s="239" t="s">
        <v>165</v>
      </c>
      <c r="G38" s="242"/>
      <c r="H38" s="145">
        <f>E38*G38</f>
        <v>0</v>
      </c>
      <c r="I38" s="239"/>
      <c r="N38" s="6"/>
    </row>
    <row r="39" spans="2:14" ht="24" customHeight="1">
      <c r="B39" s="9"/>
      <c r="C39" s="243" t="s">
        <v>264</v>
      </c>
      <c r="D39" s="240" t="s">
        <v>311</v>
      </c>
      <c r="E39" s="241">
        <v>18</v>
      </c>
      <c r="F39" s="239" t="s">
        <v>165</v>
      </c>
      <c r="G39" s="242"/>
      <c r="H39" s="145">
        <f>G39*E39</f>
        <v>0</v>
      </c>
      <c r="I39" s="239"/>
      <c r="N39" s="6"/>
    </row>
    <row r="40" spans="2:14" ht="24" customHeight="1">
      <c r="B40" s="9"/>
      <c r="C40" s="243" t="s">
        <v>264</v>
      </c>
      <c r="D40" s="240" t="s">
        <v>312</v>
      </c>
      <c r="E40" s="241">
        <v>4</v>
      </c>
      <c r="F40" s="239" t="s">
        <v>165</v>
      </c>
      <c r="G40" s="242"/>
      <c r="H40" s="145">
        <f t="shared" ref="H40:H57" si="2">E40*G40</f>
        <v>0</v>
      </c>
      <c r="I40" s="239"/>
      <c r="N40" s="6"/>
    </row>
    <row r="41" spans="2:14" ht="24" customHeight="1">
      <c r="B41" s="9"/>
      <c r="C41" s="243" t="s">
        <v>264</v>
      </c>
      <c r="D41" s="240" t="s">
        <v>266</v>
      </c>
      <c r="E41" s="241">
        <v>50</v>
      </c>
      <c r="F41" s="239" t="s">
        <v>187</v>
      </c>
      <c r="G41" s="242"/>
      <c r="H41" s="145">
        <f t="shared" si="2"/>
        <v>0</v>
      </c>
      <c r="I41" s="239"/>
      <c r="N41" s="6"/>
    </row>
    <row r="42" spans="2:14" ht="24" customHeight="1">
      <c r="B42" s="9"/>
      <c r="C42" s="243" t="s">
        <v>313</v>
      </c>
      <c r="D42" s="240"/>
      <c r="E42" s="241">
        <v>17</v>
      </c>
      <c r="F42" s="239" t="s">
        <v>277</v>
      </c>
      <c r="G42" s="242"/>
      <c r="H42" s="145">
        <f t="shared" si="2"/>
        <v>0</v>
      </c>
      <c r="I42" s="239"/>
      <c r="N42" s="6"/>
    </row>
    <row r="43" spans="2:14" ht="24" customHeight="1">
      <c r="B43" s="9"/>
      <c r="C43" s="243" t="s">
        <v>269</v>
      </c>
      <c r="D43" s="240"/>
      <c r="E43" s="241">
        <v>1</v>
      </c>
      <c r="F43" s="239" t="s">
        <v>66</v>
      </c>
      <c r="G43" s="242"/>
      <c r="H43" s="145">
        <f t="shared" si="2"/>
        <v>0</v>
      </c>
      <c r="I43" s="239"/>
      <c r="N43" s="343"/>
    </row>
    <row r="44" spans="2:14" ht="24" customHeight="1">
      <c r="B44" s="9"/>
      <c r="C44" s="243" t="s">
        <v>288</v>
      </c>
      <c r="D44" s="240"/>
      <c r="E44" s="241">
        <v>1</v>
      </c>
      <c r="F44" s="239" t="s">
        <v>66</v>
      </c>
      <c r="G44" s="242"/>
      <c r="H44" s="145">
        <f t="shared" si="2"/>
        <v>0</v>
      </c>
      <c r="I44" s="239"/>
      <c r="N44" s="6"/>
    </row>
    <row r="45" spans="2:14" ht="24" customHeight="1">
      <c r="B45" s="9"/>
      <c r="C45" s="243" t="s">
        <v>262</v>
      </c>
      <c r="D45" s="240" t="s">
        <v>329</v>
      </c>
      <c r="E45" s="241">
        <v>40</v>
      </c>
      <c r="F45" s="239" t="s">
        <v>187</v>
      </c>
      <c r="G45" s="242"/>
      <c r="H45" s="163">
        <f t="shared" si="2"/>
        <v>0</v>
      </c>
      <c r="I45" s="239"/>
    </row>
    <row r="46" spans="2:14" ht="24" customHeight="1">
      <c r="B46" s="9"/>
      <c r="C46" s="243" t="s">
        <v>262</v>
      </c>
      <c r="D46" s="240" t="s">
        <v>330</v>
      </c>
      <c r="E46" s="241">
        <v>220</v>
      </c>
      <c r="F46" s="239" t="s">
        <v>187</v>
      </c>
      <c r="G46" s="242"/>
      <c r="H46" s="145">
        <f t="shared" si="2"/>
        <v>0</v>
      </c>
      <c r="I46" s="239"/>
      <c r="N46" s="6"/>
    </row>
    <row r="47" spans="2:14" ht="24" customHeight="1">
      <c r="B47" s="10"/>
      <c r="C47" s="243" t="s">
        <v>262</v>
      </c>
      <c r="D47" s="240" t="s">
        <v>331</v>
      </c>
      <c r="E47" s="241">
        <v>60</v>
      </c>
      <c r="F47" s="239" t="s">
        <v>187</v>
      </c>
      <c r="G47" s="242"/>
      <c r="H47" s="145">
        <f t="shared" si="2"/>
        <v>0</v>
      </c>
      <c r="I47" s="239"/>
      <c r="N47" s="6"/>
    </row>
    <row r="48" spans="2:14" ht="24" customHeight="1">
      <c r="B48" s="10"/>
      <c r="C48" s="243" t="s">
        <v>262</v>
      </c>
      <c r="D48" s="240" t="s">
        <v>332</v>
      </c>
      <c r="E48" s="241">
        <v>120</v>
      </c>
      <c r="F48" s="239" t="s">
        <v>187</v>
      </c>
      <c r="G48" s="242"/>
      <c r="H48" s="145">
        <f t="shared" si="2"/>
        <v>0</v>
      </c>
      <c r="I48" s="239"/>
      <c r="N48" s="6"/>
    </row>
    <row r="49" spans="2:16" ht="24" customHeight="1">
      <c r="B49" s="9"/>
      <c r="C49" s="243" t="s">
        <v>262</v>
      </c>
      <c r="D49" s="240" t="s">
        <v>333</v>
      </c>
      <c r="E49" s="241">
        <v>100</v>
      </c>
      <c r="F49" s="239" t="s">
        <v>187</v>
      </c>
      <c r="G49" s="242"/>
      <c r="H49" s="145">
        <f t="shared" si="2"/>
        <v>0</v>
      </c>
      <c r="I49" s="239"/>
      <c r="N49" s="3"/>
      <c r="O49" s="4"/>
      <c r="P49" s="5"/>
    </row>
    <row r="50" spans="2:16" ht="24" customHeight="1">
      <c r="B50" s="9"/>
      <c r="C50" s="243" t="s">
        <v>262</v>
      </c>
      <c r="D50" s="240" t="s">
        <v>334</v>
      </c>
      <c r="E50" s="241">
        <v>200</v>
      </c>
      <c r="F50" s="239" t="s">
        <v>187</v>
      </c>
      <c r="G50" s="242"/>
      <c r="H50" s="145">
        <f t="shared" si="2"/>
        <v>0</v>
      </c>
      <c r="I50" s="239"/>
      <c r="N50" s="3"/>
      <c r="O50" s="4"/>
      <c r="P50" s="5"/>
    </row>
    <row r="51" spans="2:16" ht="24" customHeight="1">
      <c r="B51" s="9"/>
      <c r="C51" s="243" t="s">
        <v>335</v>
      </c>
      <c r="D51" s="240"/>
      <c r="E51" s="241">
        <v>1</v>
      </c>
      <c r="F51" s="239" t="s">
        <v>298</v>
      </c>
      <c r="G51" s="242"/>
      <c r="H51" s="145">
        <f t="shared" si="2"/>
        <v>0</v>
      </c>
      <c r="I51" s="239"/>
    </row>
    <row r="52" spans="2:16" ht="24" customHeight="1">
      <c r="B52" s="9"/>
      <c r="C52" s="243" t="s">
        <v>336</v>
      </c>
      <c r="D52" s="240" t="s">
        <v>337</v>
      </c>
      <c r="E52" s="241">
        <v>1</v>
      </c>
      <c r="F52" s="239" t="s">
        <v>277</v>
      </c>
      <c r="G52" s="242"/>
      <c r="H52" s="145">
        <f t="shared" si="2"/>
        <v>0</v>
      </c>
      <c r="I52" s="239"/>
    </row>
    <row r="53" spans="2:16" ht="24" customHeight="1">
      <c r="B53" s="9"/>
      <c r="C53" s="246" t="s">
        <v>336</v>
      </c>
      <c r="D53" s="240" t="s">
        <v>338</v>
      </c>
      <c r="E53" s="248">
        <v>11</v>
      </c>
      <c r="F53" s="239" t="s">
        <v>277</v>
      </c>
      <c r="G53" s="249"/>
      <c r="H53" s="145">
        <f t="shared" si="2"/>
        <v>0</v>
      </c>
      <c r="I53" s="239"/>
    </row>
    <row r="54" spans="2:16" ht="24" customHeight="1">
      <c r="B54" s="9"/>
      <c r="C54" s="244" t="s">
        <v>273</v>
      </c>
      <c r="D54" s="175"/>
      <c r="E54" s="241">
        <v>1</v>
      </c>
      <c r="F54" s="251" t="s">
        <v>66</v>
      </c>
      <c r="G54" s="242"/>
      <c r="H54" s="145">
        <f t="shared" si="2"/>
        <v>0</v>
      </c>
      <c r="I54" s="228"/>
    </row>
    <row r="55" spans="2:16" ht="24" customHeight="1">
      <c r="B55" s="9"/>
      <c r="C55" s="243" t="s">
        <v>323</v>
      </c>
      <c r="D55" s="149"/>
      <c r="E55" s="241">
        <v>1</v>
      </c>
      <c r="F55" s="239" t="s">
        <v>66</v>
      </c>
      <c r="G55" s="242"/>
      <c r="H55" s="145">
        <f t="shared" si="2"/>
        <v>0</v>
      </c>
      <c r="I55" s="221"/>
    </row>
    <row r="56" spans="2:16" ht="24" customHeight="1">
      <c r="B56" s="9"/>
      <c r="C56" s="243" t="s">
        <v>279</v>
      </c>
      <c r="D56" s="149"/>
      <c r="E56" s="241">
        <v>1</v>
      </c>
      <c r="F56" s="239" t="s">
        <v>66</v>
      </c>
      <c r="G56" s="242"/>
      <c r="H56" s="145">
        <f t="shared" si="2"/>
        <v>0</v>
      </c>
      <c r="I56" s="221"/>
    </row>
    <row r="57" spans="2:16" ht="24" customHeight="1">
      <c r="B57" s="9"/>
      <c r="C57" s="243" t="s">
        <v>280</v>
      </c>
      <c r="D57" s="149"/>
      <c r="E57" s="241">
        <v>1</v>
      </c>
      <c r="F57" s="239" t="s">
        <v>66</v>
      </c>
      <c r="G57" s="242"/>
      <c r="H57" s="145">
        <f t="shared" si="2"/>
        <v>0</v>
      </c>
      <c r="I57" s="221"/>
    </row>
    <row r="58" spans="2:16" ht="24" customHeight="1">
      <c r="B58" s="9"/>
      <c r="C58" s="158" t="s">
        <v>589</v>
      </c>
      <c r="D58" s="149"/>
      <c r="E58" s="161"/>
      <c r="F58" s="221"/>
      <c r="G58" s="24"/>
      <c r="H58" s="163">
        <f>SUM(H35:H57)</f>
        <v>0</v>
      </c>
      <c r="I58" s="221"/>
    </row>
    <row r="59" spans="2:16" ht="24" customHeight="1">
      <c r="B59" s="9"/>
      <c r="C59" s="158"/>
      <c r="D59" s="149"/>
      <c r="E59" s="161"/>
      <c r="F59" s="221"/>
      <c r="G59" s="24"/>
      <c r="H59" s="163"/>
      <c r="I59" s="221"/>
    </row>
    <row r="60" spans="2:16" ht="24" customHeight="1">
      <c r="B60" s="10"/>
      <c r="C60" s="158"/>
      <c r="D60" s="149"/>
      <c r="E60" s="161"/>
      <c r="F60" s="221"/>
      <c r="G60" s="24"/>
      <c r="H60" s="163"/>
      <c r="I60" s="221"/>
    </row>
    <row r="61" spans="2:16" ht="24" customHeight="1">
      <c r="B61" s="10"/>
      <c r="C61" s="233"/>
      <c r="D61" s="149"/>
      <c r="E61" s="161"/>
      <c r="F61" s="221"/>
      <c r="G61" s="24"/>
      <c r="H61" s="163"/>
      <c r="I61" s="221"/>
    </row>
    <row r="62" spans="2:16" ht="24" customHeight="1">
      <c r="B62" s="11"/>
      <c r="C62" s="229"/>
      <c r="D62" s="155"/>
      <c r="E62" s="155"/>
      <c r="F62" s="223"/>
      <c r="G62" s="156"/>
      <c r="H62" s="136"/>
      <c r="I62" s="223"/>
    </row>
    <row r="63" spans="2:16" ht="24" customHeight="1">
      <c r="B63" s="146" t="str">
        <f>B32</f>
        <v>（細目別内訳）</v>
      </c>
      <c r="C63" s="146"/>
      <c r="D63" s="562"/>
      <c r="E63" s="562"/>
      <c r="F63" s="562"/>
      <c r="G63" s="562"/>
      <c r="H63" s="562"/>
      <c r="I63" s="562"/>
    </row>
    <row r="64" spans="2:16" s="18" customFormat="1" ht="24" customHeight="1">
      <c r="B64" s="564" t="s">
        <v>0</v>
      </c>
      <c r="C64" s="572"/>
      <c r="D64" s="147" t="s">
        <v>1</v>
      </c>
      <c r="E64" s="147" t="s">
        <v>2</v>
      </c>
      <c r="F64" s="147" t="s">
        <v>39</v>
      </c>
      <c r="G64" s="17" t="s">
        <v>40</v>
      </c>
      <c r="H64" s="147" t="s">
        <v>3</v>
      </c>
      <c r="I64" s="17" t="s">
        <v>4</v>
      </c>
    </row>
    <row r="65" spans="2:14" ht="24" customHeight="1">
      <c r="B65" s="344" t="s">
        <v>339</v>
      </c>
      <c r="C65" s="244" t="s">
        <v>345</v>
      </c>
      <c r="D65" s="148"/>
      <c r="E65" s="165"/>
      <c r="F65" s="225"/>
      <c r="G65" s="166"/>
      <c r="H65" s="165"/>
      <c r="I65" s="225"/>
      <c r="J65" s="256"/>
    </row>
    <row r="66" spans="2:14" ht="24" customHeight="1">
      <c r="B66" s="9"/>
      <c r="C66" s="243" t="s">
        <v>340</v>
      </c>
      <c r="D66" s="240" t="s">
        <v>341</v>
      </c>
      <c r="E66" s="241">
        <v>20</v>
      </c>
      <c r="F66" s="239" t="s">
        <v>276</v>
      </c>
      <c r="G66" s="340"/>
      <c r="H66" s="145">
        <f>E66*G66</f>
        <v>0</v>
      </c>
      <c r="I66" s="222"/>
      <c r="J66" s="256"/>
      <c r="N66" s="6"/>
    </row>
    <row r="67" spans="2:14" ht="24" customHeight="1">
      <c r="B67" s="9"/>
      <c r="C67" s="345" t="s">
        <v>340</v>
      </c>
      <c r="D67" s="240" t="s">
        <v>342</v>
      </c>
      <c r="E67" s="241">
        <v>1</v>
      </c>
      <c r="F67" s="239" t="s">
        <v>276</v>
      </c>
      <c r="G67" s="340"/>
      <c r="H67" s="145">
        <f>E67*G67</f>
        <v>0</v>
      </c>
      <c r="I67" s="222"/>
      <c r="J67" s="256"/>
      <c r="N67" s="6"/>
    </row>
    <row r="68" spans="2:14" ht="24" customHeight="1">
      <c r="B68" s="9"/>
      <c r="C68" s="243" t="s">
        <v>343</v>
      </c>
      <c r="D68" s="240"/>
      <c r="E68" s="241">
        <v>1</v>
      </c>
      <c r="F68" s="239" t="s">
        <v>66</v>
      </c>
      <c r="G68" s="340"/>
      <c r="H68" s="145">
        <f>E68*G68</f>
        <v>0</v>
      </c>
      <c r="I68" s="222"/>
      <c r="J68" s="256"/>
      <c r="N68" s="6"/>
    </row>
    <row r="69" spans="2:14" ht="24" customHeight="1">
      <c r="B69" s="9"/>
      <c r="C69" s="243" t="s">
        <v>344</v>
      </c>
      <c r="D69" s="240"/>
      <c r="E69" s="241">
        <v>1</v>
      </c>
      <c r="F69" s="239" t="s">
        <v>66</v>
      </c>
      <c r="G69" s="340"/>
      <c r="H69" s="145">
        <f>E69*G69</f>
        <v>0</v>
      </c>
      <c r="I69" s="222"/>
      <c r="J69" s="256"/>
      <c r="N69" s="6"/>
    </row>
    <row r="70" spans="2:14" ht="24" customHeight="1">
      <c r="B70" s="9"/>
      <c r="C70" s="243" t="s">
        <v>279</v>
      </c>
      <c r="D70" s="240"/>
      <c r="E70" s="241">
        <v>1</v>
      </c>
      <c r="F70" s="239" t="s">
        <v>66</v>
      </c>
      <c r="G70" s="340"/>
      <c r="H70" s="145">
        <f>E70*G70</f>
        <v>0</v>
      </c>
      <c r="I70" s="222"/>
      <c r="J70" s="256"/>
      <c r="N70" s="6"/>
    </row>
    <row r="71" spans="2:14" ht="24" customHeight="1">
      <c r="B71" s="10"/>
      <c r="C71" s="243" t="s">
        <v>280</v>
      </c>
      <c r="D71" s="240"/>
      <c r="E71" s="241">
        <v>1</v>
      </c>
      <c r="F71" s="239" t="s">
        <v>66</v>
      </c>
      <c r="G71" s="340"/>
      <c r="H71" s="145">
        <f>G71*E71</f>
        <v>0</v>
      </c>
      <c r="I71" s="222"/>
      <c r="J71" s="256"/>
      <c r="N71" s="6"/>
    </row>
    <row r="72" spans="2:14" ht="24" customHeight="1">
      <c r="B72" s="9"/>
      <c r="C72" s="140" t="s">
        <v>590</v>
      </c>
      <c r="D72" s="143"/>
      <c r="E72" s="138"/>
      <c r="F72" s="222"/>
      <c r="G72" s="12"/>
      <c r="H72" s="145">
        <f>SUM(H66:H71)</f>
        <v>0</v>
      </c>
      <c r="I72" s="222"/>
      <c r="J72" s="256"/>
      <c r="N72" s="6"/>
    </row>
    <row r="73" spans="2:14" ht="24" customHeight="1">
      <c r="B73" s="10"/>
      <c r="C73" s="140"/>
      <c r="D73" s="171"/>
      <c r="E73" s="138"/>
      <c r="F73" s="222"/>
      <c r="G73" s="12"/>
      <c r="H73" s="145"/>
      <c r="I73" s="222"/>
      <c r="J73" s="256"/>
      <c r="N73" s="6"/>
    </row>
    <row r="74" spans="2:14" ht="24" customHeight="1">
      <c r="B74" s="9"/>
      <c r="C74" s="140"/>
      <c r="D74" s="143"/>
      <c r="E74" s="138"/>
      <c r="F74" s="222"/>
      <c r="G74" s="12"/>
      <c r="H74" s="145"/>
      <c r="I74" s="222"/>
      <c r="J74" s="256"/>
      <c r="N74" s="6"/>
    </row>
    <row r="75" spans="2:14" ht="24" customHeight="1">
      <c r="B75" s="10"/>
      <c r="C75" s="140"/>
      <c r="D75" s="148"/>
      <c r="E75" s="138"/>
      <c r="F75" s="222"/>
      <c r="G75" s="12"/>
      <c r="H75" s="145"/>
      <c r="I75" s="222"/>
      <c r="J75" s="256"/>
    </row>
    <row r="76" spans="2:14" ht="24" customHeight="1">
      <c r="B76" s="9"/>
      <c r="C76" s="140"/>
      <c r="D76" s="143"/>
      <c r="E76" s="138"/>
      <c r="F76" s="222"/>
      <c r="G76" s="12"/>
      <c r="H76" s="145"/>
      <c r="I76" s="222"/>
      <c r="J76" s="256"/>
      <c r="N76" s="6"/>
    </row>
    <row r="77" spans="2:14" ht="24" customHeight="1">
      <c r="B77" s="10"/>
      <c r="C77" s="140"/>
      <c r="D77" s="148"/>
      <c r="E77" s="138"/>
      <c r="F77" s="222"/>
      <c r="G77" s="12"/>
      <c r="H77" s="145"/>
      <c r="I77" s="222"/>
      <c r="J77" s="256"/>
    </row>
    <row r="78" spans="2:14" ht="24" customHeight="1">
      <c r="B78" s="9"/>
      <c r="C78" s="140"/>
      <c r="D78" s="143"/>
      <c r="E78" s="138"/>
      <c r="F78" s="222"/>
      <c r="G78" s="12"/>
      <c r="H78" s="145"/>
      <c r="I78" s="221"/>
      <c r="J78" s="256"/>
      <c r="N78" s="6"/>
    </row>
    <row r="79" spans="2:14" ht="24" customHeight="1">
      <c r="B79" s="10"/>
      <c r="C79" s="158"/>
      <c r="D79" s="149"/>
      <c r="E79" s="161"/>
      <c r="F79" s="221"/>
      <c r="G79" s="24"/>
      <c r="H79" s="154"/>
      <c r="I79" s="221"/>
      <c r="J79" s="256"/>
    </row>
    <row r="80" spans="2:14" ht="24" customHeight="1">
      <c r="B80" s="9"/>
      <c r="C80" s="140"/>
      <c r="D80" s="143"/>
      <c r="E80" s="138"/>
      <c r="F80" s="222"/>
      <c r="G80" s="12"/>
      <c r="H80" s="145"/>
      <c r="I80" s="221"/>
      <c r="J80" s="256"/>
      <c r="N80" s="6"/>
    </row>
    <row r="81" spans="2:16" ht="24" customHeight="1">
      <c r="B81" s="9"/>
      <c r="C81" s="140"/>
      <c r="D81" s="171"/>
      <c r="E81" s="138"/>
      <c r="F81" s="222"/>
      <c r="G81" s="12"/>
      <c r="H81" s="145"/>
      <c r="I81" s="221"/>
      <c r="J81" s="256"/>
      <c r="N81" s="6"/>
    </row>
    <row r="82" spans="2:16" ht="24" customHeight="1">
      <c r="B82" s="9"/>
      <c r="C82" s="140"/>
      <c r="D82" s="143"/>
      <c r="E82" s="138"/>
      <c r="F82" s="222"/>
      <c r="G82" s="12"/>
      <c r="H82" s="145"/>
      <c r="I82" s="221"/>
      <c r="J82" s="256"/>
      <c r="N82" s="6"/>
    </row>
    <row r="83" spans="2:16" ht="24" customHeight="1">
      <c r="B83" s="9"/>
      <c r="C83" s="140"/>
      <c r="D83" s="171"/>
      <c r="E83" s="138"/>
      <c r="F83" s="222"/>
      <c r="G83" s="12"/>
      <c r="H83" s="145"/>
      <c r="I83" s="221"/>
      <c r="J83" s="256"/>
      <c r="N83" s="6"/>
    </row>
    <row r="84" spans="2:16" ht="24" customHeight="1">
      <c r="B84" s="9"/>
      <c r="C84" s="140"/>
      <c r="D84" s="173"/>
      <c r="E84" s="138"/>
      <c r="F84" s="222"/>
      <c r="G84" s="12"/>
      <c r="H84" s="145"/>
      <c r="I84" s="221"/>
      <c r="J84" s="256"/>
      <c r="N84" s="6"/>
    </row>
    <row r="85" spans="2:16" ht="24" customHeight="1">
      <c r="B85" s="9"/>
      <c r="C85" s="140"/>
      <c r="D85" s="143"/>
      <c r="E85" s="138"/>
      <c r="F85" s="222"/>
      <c r="G85" s="12"/>
      <c r="H85" s="145"/>
      <c r="I85" s="221"/>
      <c r="J85" s="256"/>
      <c r="N85" s="6"/>
    </row>
    <row r="86" spans="2:16" ht="24" customHeight="1">
      <c r="B86" s="9"/>
      <c r="C86" s="172"/>
      <c r="D86" s="161"/>
      <c r="E86" s="161"/>
      <c r="F86" s="221"/>
      <c r="G86" s="162"/>
      <c r="H86" s="163"/>
      <c r="I86" s="221"/>
      <c r="J86" s="256"/>
      <c r="N86" s="6"/>
    </row>
    <row r="87" spans="2:16" ht="24" customHeight="1">
      <c r="B87" s="9"/>
      <c r="C87" s="158"/>
      <c r="D87" s="167"/>
      <c r="E87" s="161"/>
      <c r="F87" s="221"/>
      <c r="G87" s="24"/>
      <c r="H87" s="163"/>
      <c r="I87" s="221"/>
      <c r="J87" s="256"/>
      <c r="N87" s="3"/>
      <c r="O87" s="4"/>
      <c r="P87" s="5"/>
    </row>
    <row r="88" spans="2:16" ht="24" customHeight="1">
      <c r="B88" s="9"/>
      <c r="C88" s="158"/>
      <c r="D88" s="149"/>
      <c r="E88" s="161"/>
      <c r="F88" s="221"/>
      <c r="G88" s="24"/>
      <c r="H88" s="163"/>
      <c r="I88" s="221"/>
      <c r="J88" s="256"/>
    </row>
    <row r="89" spans="2:16" ht="24" customHeight="1">
      <c r="B89" s="9"/>
      <c r="C89" s="158"/>
      <c r="D89" s="149"/>
      <c r="E89" s="161"/>
      <c r="F89" s="221"/>
      <c r="G89" s="24"/>
      <c r="H89" s="163"/>
      <c r="I89" s="221"/>
      <c r="J89" s="256"/>
    </row>
    <row r="90" spans="2:16" ht="24" customHeight="1">
      <c r="B90" s="9"/>
      <c r="C90" s="158"/>
      <c r="D90" s="149"/>
      <c r="E90" s="161"/>
      <c r="F90" s="221"/>
      <c r="G90" s="24"/>
      <c r="H90" s="163"/>
      <c r="I90" s="221"/>
      <c r="J90" s="256"/>
    </row>
    <row r="91" spans="2:16" ht="24" customHeight="1">
      <c r="B91" s="9"/>
      <c r="C91" s="158"/>
      <c r="D91" s="149"/>
      <c r="E91" s="161"/>
      <c r="F91" s="221"/>
      <c r="G91" s="24"/>
      <c r="H91" s="163"/>
      <c r="I91" s="221"/>
      <c r="J91" s="256"/>
    </row>
    <row r="92" spans="2:16" ht="24" customHeight="1">
      <c r="B92" s="10"/>
      <c r="C92" s="233"/>
      <c r="D92" s="149"/>
      <c r="E92" s="161"/>
      <c r="F92" s="221"/>
      <c r="G92" s="24"/>
      <c r="H92" s="163"/>
      <c r="I92" s="221"/>
      <c r="J92" s="256"/>
    </row>
    <row r="93" spans="2:16" ht="24" customHeight="1">
      <c r="B93" s="11"/>
      <c r="C93" s="229" t="s">
        <v>31</v>
      </c>
      <c r="D93" s="155"/>
      <c r="E93" s="155"/>
      <c r="F93" s="223"/>
      <c r="G93" s="156"/>
      <c r="H93" s="136">
        <f>SUM(H26+H58+H72)</f>
        <v>0</v>
      </c>
      <c r="I93" s="223"/>
      <c r="J93" s="256"/>
    </row>
    <row r="94" spans="2:16">
      <c r="B94" s="256"/>
      <c r="C94" s="256"/>
      <c r="D94" s="256"/>
      <c r="E94" s="256"/>
      <c r="F94" s="256"/>
      <c r="G94" s="256"/>
      <c r="H94" s="256"/>
      <c r="I94" s="256"/>
      <c r="J94" s="256"/>
    </row>
    <row r="95" spans="2:16">
      <c r="B95" s="256"/>
      <c r="C95" s="256"/>
      <c r="D95" s="256"/>
      <c r="E95" s="256"/>
      <c r="F95" s="256"/>
      <c r="G95" s="256"/>
      <c r="H95" s="256"/>
      <c r="I95" s="256"/>
      <c r="J95" s="256"/>
    </row>
    <row r="96" spans="2:16">
      <c r="B96" s="256"/>
      <c r="C96" s="256"/>
      <c r="D96" s="256"/>
      <c r="E96" s="256"/>
      <c r="F96" s="256"/>
      <c r="G96" s="256"/>
      <c r="H96" s="256"/>
      <c r="I96" s="256"/>
      <c r="J96" s="256"/>
    </row>
    <row r="97" spans="2:10">
      <c r="B97" s="256"/>
      <c r="C97" s="256"/>
      <c r="D97" s="256"/>
      <c r="E97" s="256"/>
      <c r="F97" s="256"/>
      <c r="G97" s="256"/>
      <c r="H97" s="256"/>
      <c r="I97" s="256"/>
      <c r="J97" s="256"/>
    </row>
    <row r="98" spans="2:10">
      <c r="B98" s="256"/>
      <c r="C98" s="256"/>
      <c r="D98" s="256"/>
      <c r="E98" s="256"/>
      <c r="F98" s="256"/>
      <c r="G98" s="256"/>
      <c r="H98" s="256"/>
      <c r="I98" s="256"/>
      <c r="J98" s="256"/>
    </row>
    <row r="99" spans="2:10">
      <c r="B99" s="256"/>
      <c r="C99" s="256"/>
      <c r="D99" s="256"/>
      <c r="E99" s="256"/>
      <c r="F99" s="256"/>
      <c r="G99" s="256"/>
      <c r="H99" s="256"/>
      <c r="I99" s="256"/>
      <c r="J99" s="256"/>
    </row>
    <row r="100" spans="2:10">
      <c r="B100" s="256"/>
      <c r="C100" s="256"/>
      <c r="D100" s="256"/>
      <c r="E100" s="256"/>
      <c r="F100" s="256"/>
      <c r="G100" s="256"/>
      <c r="H100" s="256"/>
      <c r="I100" s="256"/>
      <c r="J100" s="256"/>
    </row>
    <row r="101" spans="2:10">
      <c r="B101" s="256"/>
      <c r="C101" s="256"/>
      <c r="D101" s="256"/>
      <c r="E101" s="256"/>
      <c r="F101" s="256"/>
      <c r="G101" s="256"/>
      <c r="H101" s="256"/>
      <c r="I101" s="256"/>
      <c r="J101" s="256"/>
    </row>
    <row r="102" spans="2:10">
      <c r="B102" s="256"/>
      <c r="C102" s="256"/>
      <c r="D102" s="256"/>
      <c r="E102" s="256"/>
      <c r="F102" s="256"/>
      <c r="G102" s="256"/>
      <c r="H102" s="256"/>
      <c r="I102" s="256"/>
      <c r="J102" s="256"/>
    </row>
    <row r="103" spans="2:10">
      <c r="B103" s="256"/>
      <c r="C103" s="256"/>
      <c r="D103" s="256"/>
      <c r="E103" s="256"/>
      <c r="F103" s="256"/>
      <c r="G103" s="256"/>
      <c r="H103" s="256"/>
      <c r="I103" s="256"/>
      <c r="J103" s="256"/>
    </row>
    <row r="104" spans="2:10">
      <c r="B104" s="256"/>
      <c r="C104" s="256"/>
      <c r="D104" s="256"/>
      <c r="E104" s="256"/>
      <c r="F104" s="256"/>
      <c r="G104" s="256"/>
      <c r="H104" s="256"/>
      <c r="I104" s="256"/>
      <c r="J104" s="256"/>
    </row>
    <row r="105" spans="2:10">
      <c r="B105" s="256"/>
      <c r="C105" s="256"/>
      <c r="D105" s="256"/>
      <c r="E105" s="256"/>
      <c r="F105" s="256"/>
      <c r="G105" s="256"/>
      <c r="H105" s="256"/>
      <c r="I105" s="256"/>
      <c r="J105" s="256"/>
    </row>
    <row r="106" spans="2:10">
      <c r="B106" s="256"/>
      <c r="C106" s="256"/>
      <c r="D106" s="256"/>
      <c r="E106" s="256"/>
      <c r="F106" s="256"/>
      <c r="G106" s="256"/>
      <c r="H106" s="256"/>
      <c r="I106" s="256"/>
      <c r="J106" s="256"/>
    </row>
    <row r="107" spans="2:10">
      <c r="B107" s="256"/>
      <c r="C107" s="256"/>
      <c r="D107" s="256"/>
      <c r="E107" s="256"/>
      <c r="F107" s="256"/>
      <c r="G107" s="256"/>
      <c r="H107" s="256"/>
      <c r="I107" s="256"/>
      <c r="J107" s="256"/>
    </row>
    <row r="108" spans="2:10">
      <c r="B108" s="256"/>
      <c r="C108" s="256"/>
      <c r="D108" s="256"/>
      <c r="E108" s="256"/>
      <c r="F108" s="256"/>
      <c r="G108" s="256"/>
      <c r="H108" s="256"/>
      <c r="I108" s="256"/>
      <c r="J108" s="256"/>
    </row>
    <row r="109" spans="2:10">
      <c r="B109" s="256"/>
      <c r="C109" s="256"/>
      <c r="D109" s="256"/>
      <c r="E109" s="256"/>
      <c r="F109" s="256"/>
      <c r="G109" s="256"/>
      <c r="H109" s="256"/>
      <c r="I109" s="256"/>
      <c r="J109" s="256"/>
    </row>
    <row r="110" spans="2:10">
      <c r="B110" s="256"/>
      <c r="C110" s="256"/>
      <c r="D110" s="256"/>
      <c r="E110" s="256"/>
      <c r="F110" s="256"/>
      <c r="G110" s="256"/>
      <c r="H110" s="256"/>
      <c r="I110" s="256"/>
      <c r="J110" s="256"/>
    </row>
    <row r="111" spans="2:10">
      <c r="B111" s="256"/>
      <c r="C111" s="256"/>
      <c r="D111" s="256"/>
      <c r="E111" s="256"/>
      <c r="F111" s="256"/>
      <c r="G111" s="256"/>
      <c r="H111" s="256"/>
      <c r="I111" s="256"/>
      <c r="J111" s="256"/>
    </row>
    <row r="112" spans="2:10">
      <c r="B112" s="256"/>
      <c r="C112" s="256"/>
      <c r="D112" s="256"/>
      <c r="E112" s="256"/>
      <c r="F112" s="256"/>
      <c r="G112" s="256"/>
      <c r="H112" s="256"/>
      <c r="I112" s="256"/>
      <c r="J112" s="256"/>
    </row>
    <row r="113" spans="2:10">
      <c r="B113" s="256"/>
      <c r="C113" s="256"/>
      <c r="D113" s="256"/>
      <c r="E113" s="256"/>
      <c r="F113" s="256"/>
      <c r="G113" s="256"/>
      <c r="H113" s="256"/>
      <c r="I113" s="256"/>
      <c r="J113" s="256"/>
    </row>
    <row r="114" spans="2:10">
      <c r="B114" s="256"/>
      <c r="C114" s="256"/>
      <c r="D114" s="256"/>
      <c r="E114" s="256"/>
      <c r="F114" s="256"/>
      <c r="G114" s="256"/>
      <c r="H114" s="256"/>
      <c r="I114" s="256"/>
      <c r="J114" s="256"/>
    </row>
    <row r="115" spans="2:10">
      <c r="B115" s="256"/>
      <c r="C115" s="256"/>
      <c r="D115" s="256"/>
      <c r="E115" s="256"/>
      <c r="F115" s="256"/>
      <c r="G115" s="256"/>
      <c r="H115" s="256"/>
      <c r="I115" s="256"/>
      <c r="J115" s="256"/>
    </row>
    <row r="116" spans="2:10">
      <c r="B116" s="256"/>
      <c r="C116" s="256"/>
      <c r="D116" s="256"/>
      <c r="E116" s="256"/>
      <c r="F116" s="256"/>
      <c r="G116" s="256"/>
      <c r="H116" s="256"/>
      <c r="I116" s="256"/>
      <c r="J116" s="256"/>
    </row>
    <row r="117" spans="2:10">
      <c r="B117" s="256"/>
      <c r="C117" s="256"/>
      <c r="D117" s="256"/>
      <c r="E117" s="256"/>
      <c r="F117" s="256"/>
      <c r="G117" s="256"/>
      <c r="H117" s="256"/>
      <c r="I117" s="256"/>
      <c r="J117" s="256"/>
    </row>
  </sheetData>
  <mergeCells count="7">
    <mergeCell ref="B33:C33"/>
    <mergeCell ref="B64:C64"/>
    <mergeCell ref="B1:C1"/>
    <mergeCell ref="D1:I1"/>
    <mergeCell ref="B2:C2"/>
    <mergeCell ref="D32:I32"/>
    <mergeCell ref="D63:I63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 xml:space="preserve">&amp;C
</oddFooter>
  </headerFooter>
  <rowBreaks count="2" manualBreakCount="2">
    <brk id="31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15</vt:i4>
      </vt:variant>
    </vt:vector>
  </HeadingPairs>
  <TitlesOfParts>
    <vt:vector size="39" baseType="lpstr">
      <vt:lpstr>表紙</vt:lpstr>
      <vt:lpstr>全体</vt:lpstr>
      <vt:lpstr>A-1</vt:lpstr>
      <vt:lpstr>A-2</vt:lpstr>
      <vt:lpstr>A-3</vt:lpstr>
      <vt:lpstr>A-4</vt:lpstr>
      <vt:lpstr>B-1</vt:lpstr>
      <vt:lpstr>B-2</vt:lpstr>
      <vt:lpstr>B-3-①</vt:lpstr>
      <vt:lpstr>B-3-②</vt:lpstr>
      <vt:lpstr>B-3-③</vt:lpstr>
      <vt:lpstr>B-3-④</vt:lpstr>
      <vt:lpstr>B-3-⑤</vt:lpstr>
      <vt:lpstr>B-3-⑥</vt:lpstr>
      <vt:lpstr>B-3-⑦</vt:lpstr>
      <vt:lpstr>B-4</vt:lpstr>
      <vt:lpstr>C-1</vt:lpstr>
      <vt:lpstr>C-2</vt:lpstr>
      <vt:lpstr>C-3</vt:lpstr>
      <vt:lpstr>C-4</vt:lpstr>
      <vt:lpstr>C-5</vt:lpstr>
      <vt:lpstr>C-6</vt:lpstr>
      <vt:lpstr>Sheet1</vt:lpstr>
      <vt:lpstr>Sheet2</vt:lpstr>
      <vt:lpstr>'A-1'!Print_Area</vt:lpstr>
      <vt:lpstr>'A-2'!Print_Area</vt:lpstr>
      <vt:lpstr>'A-3'!Print_Area</vt:lpstr>
      <vt:lpstr>'A-4'!Print_Area</vt:lpstr>
      <vt:lpstr>'B-1'!Print_Area</vt:lpstr>
      <vt:lpstr>'B-2'!Print_Area</vt:lpstr>
      <vt:lpstr>'B-3-①'!Print_Area</vt:lpstr>
      <vt:lpstr>'B-3-②'!Print_Area</vt:lpstr>
      <vt:lpstr>'B-3-③'!Print_Area</vt:lpstr>
      <vt:lpstr>'B-3-④'!Print_Area</vt:lpstr>
      <vt:lpstr>'B-3-⑤'!Print_Area</vt:lpstr>
      <vt:lpstr>'B-3-⑥'!Print_Area</vt:lpstr>
      <vt:lpstr>'B-3-⑦'!Print_Area</vt:lpstr>
      <vt:lpstr>'B-4'!Print_Area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ikunamu</dc:creator>
  <cp:lastModifiedBy>Microsoft Office User</cp:lastModifiedBy>
  <cp:lastPrinted>2022-03-10T04:46:20Z</cp:lastPrinted>
  <dcterms:created xsi:type="dcterms:W3CDTF">2017-09-15T00:05:09Z</dcterms:created>
  <dcterms:modified xsi:type="dcterms:W3CDTF">2022-03-17T02:36:50Z</dcterms:modified>
</cp:coreProperties>
</file>